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13_ncr:1_{7205545B-8B16-4DA9-8F29-7504B5A1CE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33" i="1"/>
  <c r="E34" i="1"/>
  <c r="E35" i="1"/>
  <c r="E36" i="1"/>
  <c r="E38" i="1"/>
  <c r="E42" i="1"/>
  <c r="G42" i="1"/>
  <c r="F35" i="1"/>
  <c r="G35" i="1" l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<sst xmlns="http://schemas.openxmlformats.org/spreadsheetml/2006/main" count="76" uniqueCount="66">
  <si>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</si>
  <si>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</si>
  <si>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</si>
  <si>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</si>
  <si>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</si>
  <si>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</si>
  <si>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</si>
  <si>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</si>
  <si>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</si>
  <si>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</si>
  <si>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</si>
  <si>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</si>
  <si>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</si>
  <si>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</si>
  <si>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</si>
  <si>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</si>
  <si>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</si>
  <si>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</si>
  <si>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</si>
  <si>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</si>
  <si>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</si>
  <si>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</si>
  <si>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</si>
  <si>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</si>
  <si>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</si>
  <si>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</si>
  <si>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</si>
  <si>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</si>
  <si>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</si>
  <si>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</si>
  <si>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</si>
  <si>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</si>
  <si>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</si>
  <si>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</si>
  <si>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</si>
  <si>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</si>
  <si>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</si>
  <si>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</si>
  <si>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</si>
  <si>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</si>
  <si>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</si>
  <si>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</si>
  <si>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</si>
  <si>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</si>
  <si>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</si>
  <si>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</si>
  <si>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</si>
  <si>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</si>
  <si>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</si>
  <si>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</si>
  <si>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</si>
  <si>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</si>
  <si>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</si>
  <si>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</si>
  <si>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</si>
  <si>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</si>
  <si>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</si>
  <si>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</si>
  <si>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</si>
  <si>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FIAMMA</t>
  </si>
  <si>
    <t>Alberto Solaro del Borgo</t>
  </si>
  <si>
    <t>Cantiere Murano</t>
  </si>
  <si>
    <t xml:space="preserve">Fasciamo di larice e compensato marino </t>
  </si>
  <si>
    <t>2021</t>
  </si>
  <si>
    <t>MARCO BEVILACQUA</t>
  </si>
  <si>
    <t>MARCO PAJER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</si>
</sst>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2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3" sqref="C3:E3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>
        <v>45367</v>
      </c>
      <c r="D2" s="100"/>
      <c r="E2" s="101"/>
      <c r="F2" s="42"/>
      <c r="G2" s="61">
        <v>383</v>
      </c>
    </row>
    <row r="3" spans="1:7" ht="18" customHeight="1" thickBot="1" x14ac:dyDescent="0.35">
      <c r="A3" s="2"/>
      <c r="B3" s="15" t="s">
        <v>22</v>
      </c>
      <c r="C3" s="102" t="s">
        <v>54</v>
      </c>
      <c r="D3" s="103"/>
      <c r="E3" s="103"/>
      <c r="F3" s="44" t="s">
        <v>50</v>
      </c>
      <c r="G3" s="62" t="s">
        <v>63</v>
      </c>
    </row>
    <row r="4" spans="1:7" ht="18" customHeight="1" thickBot="1" x14ac:dyDescent="0.35">
      <c r="A4" s="2"/>
      <c r="B4" s="43" t="s">
        <v>14</v>
      </c>
      <c r="C4" s="104" t="s">
        <v>59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 t="s">
        <v>61</v>
      </c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60</v>
      </c>
      <c r="D6" s="118"/>
      <c r="E6" s="118"/>
      <c r="F6" s="118"/>
      <c r="G6" s="119"/>
    </row>
    <row r="7" spans="1:7" ht="28.5" customHeight="1" thickBot="1" x14ac:dyDescent="0.3">
      <c r="A7" s="2"/>
      <c r="B7" s="45" t="s">
        <v>53</v>
      </c>
      <c r="C7" s="122" t="s">
        <v>62</v>
      </c>
      <c r="D7" s="123"/>
      <c r="E7" s="123"/>
      <c r="F7" s="123"/>
      <c r="G7" s="124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458</v>
      </c>
      <c r="D11" s="9"/>
      <c r="F11" s="39" t="s">
        <v>55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6.3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3">
      <c r="A15" s="2"/>
      <c r="B15" s="47" t="s">
        <v>23</v>
      </c>
      <c r="C15" s="65">
        <v>1.75</v>
      </c>
      <c r="D15" s="9"/>
      <c r="F15" s="77"/>
      <c r="G15" s="82"/>
    </row>
    <row r="16" spans="1:7" ht="39" thickBot="1" x14ac:dyDescent="0.3">
      <c r="A16" s="2"/>
      <c r="B16" s="48" t="s">
        <v>42</v>
      </c>
      <c r="C16" s="66">
        <v>5.0999999999999996</v>
      </c>
      <c r="D16" s="9"/>
      <c r="F16" s="77"/>
      <c r="G16" s="82"/>
    </row>
    <row r="17" spans="1:7" ht="26.4" thickBot="1" x14ac:dyDescent="0.3">
      <c r="A17" s="2"/>
      <c r="B17" s="49" t="s">
        <v>20</v>
      </c>
      <c r="C17" s="65">
        <v>0</v>
      </c>
      <c r="D17" s="9"/>
      <c r="E17" s="9"/>
      <c r="F17" s="110">
        <f>SUM((C16*C18))*C20</f>
        <v>17.901</v>
      </c>
      <c r="G17" s="112">
        <f>SUM((F31/3))</f>
        <v>5.0551780336164862</v>
      </c>
    </row>
    <row r="18" spans="1:7" ht="15" customHeight="1" thickBot="1" x14ac:dyDescent="0.3">
      <c r="A18" s="2"/>
      <c r="B18" s="47" t="s">
        <v>25</v>
      </c>
      <c r="C18" s="64">
        <v>1.17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5">
        <f>SUM(((F17*3)/100))+F17</f>
        <v>18.438030000000001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5">
      <c r="A23" s="2"/>
      <c r="B23" s="23"/>
      <c r="F23" s="93">
        <f>C11*C22</f>
        <v>19.831399999999999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8.11</v>
      </c>
      <c r="E25" s="56">
        <f>SUM(((C26+C28)+C29))/2</f>
        <v>8.11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5.0999999999999996</v>
      </c>
      <c r="D26" s="57">
        <f>(C27+C29+C30)/2</f>
        <v>5.31</v>
      </c>
      <c r="E26" s="56">
        <f>SUM(((C27+C30)+C29))/2</f>
        <v>5.31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4.0999999999999996</v>
      </c>
      <c r="D27" s="57">
        <f>(C26+C30+C31)/2</f>
        <v>6.5</v>
      </c>
      <c r="E27" s="58">
        <f>SUM(((C31+C26)+C30))/2</f>
        <v>6.4999999999999991</v>
      </c>
      <c r="F27" s="76">
        <f>SQRT((((E25*(E25-C26))*(E25-C28))*(E25-C29)))+SQRT((((E26*(E26-C27))*(E26-C30))*(E26-C29)))</f>
        <v>15.244683496274837</v>
      </c>
      <c r="G27" s="81">
        <f>SQRT((((E27*(E27-C26))*(E27-C30))*(E27-C31)))+SQRT((((E28*(E28-C27))*(E28-C31))*(E28-C28)))</f>
        <v>15.086384705424079</v>
      </c>
    </row>
    <row r="28" spans="1:7" ht="15" customHeight="1" thickBot="1" x14ac:dyDescent="0.3">
      <c r="A28" s="2"/>
      <c r="B28" s="50" t="s">
        <v>3</v>
      </c>
      <c r="C28" s="67">
        <v>6.2</v>
      </c>
      <c r="D28" s="57">
        <f>(C27+C28+C31)/2</f>
        <v>8.3000000000000007</v>
      </c>
      <c r="E28" s="58">
        <f>SUM(((C28+C27)+C31))/2</f>
        <v>8.3000000000000007</v>
      </c>
      <c r="F28" s="77"/>
      <c r="G28" s="82"/>
    </row>
    <row r="29" spans="1:7" ht="15" customHeight="1" thickBot="1" x14ac:dyDescent="0.3">
      <c r="A29" s="2"/>
      <c r="B29" s="50" t="s">
        <v>51</v>
      </c>
      <c r="C29" s="67">
        <v>4.92</v>
      </c>
      <c r="D29" s="59"/>
      <c r="E29" s="58"/>
      <c r="F29" s="77"/>
      <c r="G29" s="83"/>
    </row>
    <row r="30" spans="1:7" ht="15" customHeight="1" thickBot="1" x14ac:dyDescent="0.3">
      <c r="A30" s="2"/>
      <c r="B30" s="50" t="s">
        <v>27</v>
      </c>
      <c r="C30" s="67">
        <v>1.6</v>
      </c>
      <c r="D30" s="59"/>
      <c r="E30" s="59"/>
      <c r="F30" s="84" t="s">
        <v>30</v>
      </c>
      <c r="G30" s="85"/>
    </row>
    <row r="31" spans="1:7" ht="15" customHeight="1" thickBot="1" x14ac:dyDescent="0.35">
      <c r="A31" s="2"/>
      <c r="B31" s="50" t="s">
        <v>52</v>
      </c>
      <c r="C31" s="67">
        <v>6.3</v>
      </c>
      <c r="D31" s="60"/>
      <c r="E31" s="59"/>
      <c r="F31" s="86">
        <f>SUM((F27+G27))/2</f>
        <v>15.165534100849458</v>
      </c>
      <c r="G31" s="85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>
        <v>0</v>
      </c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>
        <v>0</v>
      </c>
      <c r="D36" s="59"/>
      <c r="E36" s="56">
        <f>SUM(((C35+C39)+C36))/2</f>
        <v>0</v>
      </c>
      <c r="F36" s="77"/>
      <c r="G36" s="82"/>
    </row>
    <row r="37" spans="1:7" ht="15" customHeight="1" thickBot="1" x14ac:dyDescent="0.3">
      <c r="A37" s="2"/>
      <c r="B37" s="50" t="s">
        <v>51</v>
      </c>
      <c r="C37" s="68">
        <v>0</v>
      </c>
      <c r="D37" s="59"/>
      <c r="E37" s="58"/>
      <c r="F37" s="77"/>
      <c r="G37" s="83"/>
    </row>
    <row r="38" spans="1:7" ht="15" customHeight="1" thickBot="1" x14ac:dyDescent="0.3">
      <c r="A38" s="2"/>
      <c r="B38" s="50" t="s">
        <v>27</v>
      </c>
      <c r="C38" s="68">
        <v>0</v>
      </c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5">
      <c r="A39" s="2"/>
      <c r="B39" s="50" t="s">
        <v>52</v>
      </c>
      <c r="C39" s="68">
        <v>0</v>
      </c>
      <c r="D39" s="9"/>
      <c r="E39" s="9"/>
      <c r="F39" s="91">
        <f>SUM((F35+G35))/2</f>
        <v>0</v>
      </c>
      <c r="G39" s="85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5.45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4.9000000000000004</v>
      </c>
      <c r="D42" s="67"/>
      <c r="E42" s="22">
        <f>SUM(((D42+D43)+D44))/2</f>
        <v>0</v>
      </c>
      <c r="F42" s="70">
        <f>SQRT((((E41*(E41-C42))*(E41-C43))*(E41-C44)))</f>
        <v>4.184840946798337</v>
      </c>
      <c r="G42" s="73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2.6</v>
      </c>
      <c r="D43" s="67"/>
      <c r="E43" s="9"/>
      <c r="F43" s="71"/>
      <c r="G43" s="74"/>
    </row>
    <row r="44" spans="1:7" ht="15" customHeight="1" thickBot="1" x14ac:dyDescent="0.3">
      <c r="A44" s="2"/>
      <c r="B44" s="50" t="s">
        <v>4</v>
      </c>
      <c r="C44" s="69">
        <v>3.4</v>
      </c>
      <c r="D44" s="67"/>
      <c r="E44" s="9"/>
      <c r="F44" s="72"/>
      <c r="G44" s="75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3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5">
      <c r="A51" s="2"/>
      <c r="B51" s="17" t="s">
        <v>33</v>
      </c>
      <c r="C51" s="36">
        <v>3.1</v>
      </c>
      <c r="D51" s="9"/>
      <c r="E51" s="134" t="s">
        <v>64</v>
      </c>
      <c r="F51" s="135"/>
      <c r="G51" s="136"/>
    </row>
    <row r="52" spans="1:7" ht="15" customHeight="1" x14ac:dyDescent="0.3">
      <c r="A52" s="2"/>
      <c r="B52" s="17" t="s">
        <v>16</v>
      </c>
      <c r="C52" s="36">
        <v>3.25</v>
      </c>
      <c r="D52" s="10"/>
      <c r="E52" s="137" t="s">
        <v>65</v>
      </c>
      <c r="F52" s="138"/>
      <c r="G52" s="139"/>
    </row>
    <row r="53" spans="1:7" ht="15" customHeight="1" x14ac:dyDescent="0.3">
      <c r="A53" s="9"/>
      <c r="B53" s="19"/>
      <c r="C53" s="20"/>
      <c r="D53" s="10"/>
      <c r="E53" s="140"/>
      <c r="F53" s="141"/>
      <c r="G53" s="142"/>
    </row>
    <row r="54" spans="1:7" ht="16.2" x14ac:dyDescent="0.3">
      <c r="B54" s="3" t="s">
        <v>48</v>
      </c>
      <c r="C54" s="12"/>
      <c r="E54" s="143"/>
      <c r="F54" s="144"/>
      <c r="G54" s="145"/>
    </row>
    <row r="55" spans="1:7" ht="15" customHeight="1" x14ac:dyDescent="0.25">
      <c r="B55" s="18" t="s">
        <v>5</v>
      </c>
      <c r="C55" s="37">
        <v>4.3299999999999998E-2</v>
      </c>
      <c r="E55" s="146"/>
      <c r="F55" s="147"/>
      <c r="G55" s="148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ZGv1c8GuM810o0qz7vhurikyonpCyYrD5nGOilRPhKTfo0pgS2pMBZt/8ttB3oM2y/cWvE0fhOLZaz7mxi+nzg==" saltValue="hxfeaC0SG60XH1BqFWEdlA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54</v>
      </c>
    </row>
    <row r="2" spans="1:1" x14ac:dyDescent="0.25">
      <c r="A2" t="s">
        <v>58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2024-03-18T20:01:05Z</dcterms:modified>
</cp:coreProperties>
</file>