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_AGGIORNAMENTO 21.03.2024\"/>
    </mc:Choice>
  </mc:AlternateContent>
  <xr:revisionPtr revIDLastSave="0" documentId="13_ncr:1_{D3E28B37-B7E2-4909-9E81-E710EC573B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F35" i="1" s="1"/>
  <c r="E34" i="1"/>
  <c r="E35" i="1"/>
  <c r="G35" i="1" s="1"/>
  <c r="E36" i="1"/>
  <c r="E38" i="1"/>
  <c r="E42" i="1"/>
  <c r="G42" i="1"/>
  <c r="F39" i="1" l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<sst xmlns="http://schemas.openxmlformats.org/spreadsheetml/2006/main" count="77" uniqueCount="67">
  <si>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</si>
  <si>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</si>
  <si>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</si>
  <si>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</si>
  <si>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</si>
  <si>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</si>
  <si>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</si>
  <si>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</si>
  <si>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</si>
  <si>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</si>
  <si>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</si>
  <si>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</si>
  <si>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</si>
  <si>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</si>
  <si>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</si>
  <si>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</si>
  <si>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</si>
  <si>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</si>
  <si>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</si>
  <si>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</si>
  <si>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</si>
  <si>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</si>
  <si>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</si>
  <si>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</si>
  <si>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</si>
  <si>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</si>
  <si>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</si>
  <si>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</si>
  <si>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</si>
  <si>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</si>
  <si>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</si>
  <si>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</si>
  <si>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</si>
  <si>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</si>
  <si>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</si>
  <si>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</si>
  <si>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</si>
  <si>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</si>
  <si>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</si>
  <si>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</si>
  <si>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</si>
  <si>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</si>
  <si>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</si>
  <si>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</si>
  <si>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</si>
  <si>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</si>
  <si>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</si>
  <si>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</si>
  <si>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</si>
  <si>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</si>
  <si>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</si>
  <si>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</si>
  <si>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</si>
  <si>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</si>
  <si>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</si>
  <si>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</si>
  <si>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</si>
  <si>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</si>
  <si>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</si>
  <si>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</si>
  <si>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GIUSTINA</t>
  </si>
  <si>
    <t>2007</t>
  </si>
  <si>
    <t>Piero Menetto</t>
  </si>
  <si>
    <t>EROS GOBBI</t>
  </si>
  <si>
    <t>Tavole legno e compensato marino</t>
  </si>
  <si>
    <t>DAVIDE PESAVENTO</t>
  </si>
  <si>
    <t>MARINA SPINADIN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</si>
</sst>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22" zoomScale="70" zoomScaleNormal="70" workbookViewId="0">
      <selection activeCell="C40" sqref="C40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>
        <v>44632</v>
      </c>
      <c r="D2" s="100"/>
      <c r="E2" s="101"/>
      <c r="F2" s="42" t="s">
        <v>50</v>
      </c>
      <c r="G2" s="61">
        <v>373</v>
      </c>
    </row>
    <row r="3" spans="1:7" ht="18" customHeight="1" thickBot="1" x14ac:dyDescent="0.3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 t="s">
        <v>61</v>
      </c>
    </row>
    <row r="4" spans="1:7" ht="18" customHeight="1" thickBot="1" x14ac:dyDescent="0.3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 t="s">
        <v>62</v>
      </c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63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4" t="s">
        <v>64</v>
      </c>
      <c r="D7" s="125"/>
      <c r="E7" s="125"/>
      <c r="F7" s="125"/>
      <c r="G7" s="126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570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7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3">
      <c r="A15" s="2"/>
      <c r="B15" s="47" t="s">
        <v>23</v>
      </c>
      <c r="C15" s="65">
        <v>2.04</v>
      </c>
      <c r="D15" s="9"/>
      <c r="F15" s="121"/>
      <c r="G15" s="123"/>
    </row>
    <row r="16" spans="1:7" ht="39" thickBot="1" x14ac:dyDescent="0.3">
      <c r="A16" s="2"/>
      <c r="B16" s="48" t="s">
        <v>42</v>
      </c>
      <c r="C16" s="66">
        <v>5.5</v>
      </c>
      <c r="D16" s="9"/>
      <c r="F16" s="121"/>
      <c r="G16" s="123"/>
    </row>
    <row r="17" spans="1:7" ht="26.4" thickBot="1" x14ac:dyDescent="0.3">
      <c r="A17" s="2"/>
      <c r="B17" s="49" t="s">
        <v>20</v>
      </c>
      <c r="C17" s="65">
        <v>5.6</v>
      </c>
      <c r="D17" s="9"/>
      <c r="E17" s="9"/>
      <c r="F17" s="110">
        <f>SUM((C16*C18))*C20</f>
        <v>23.594999999999999</v>
      </c>
      <c r="G17" s="112">
        <f>SUM((F31/3))</f>
        <v>6.596266377491264</v>
      </c>
    </row>
    <row r="18" spans="1:7" ht="15" customHeight="1" thickBot="1" x14ac:dyDescent="0.3">
      <c r="A18" s="2"/>
      <c r="B18" s="47" t="s">
        <v>25</v>
      </c>
      <c r="C18" s="64">
        <v>1.43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4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3">
      <c r="A21" s="2"/>
      <c r="B21" s="50" t="s">
        <v>37</v>
      </c>
      <c r="C21" s="65">
        <v>0.6</v>
      </c>
      <c r="D21" s="9"/>
      <c r="E21" s="9"/>
      <c r="F21" s="115">
        <f>SUM(((F17*3)/100))+F17</f>
        <v>24.302849999999999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5">
      <c r="A23" s="2"/>
      <c r="B23" s="23"/>
      <c r="F23" s="93">
        <f>C11*C22</f>
        <v>24.680999999999997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9.2949999999999999</v>
      </c>
      <c r="E25" s="56">
        <f>SUM(((C26+C28)+C29))/2</f>
        <v>9.2949999999999999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6.3</v>
      </c>
      <c r="D26" s="57">
        <f>(C27+C29+C30)/2</f>
        <v>5.9099999999999993</v>
      </c>
      <c r="E26" s="56">
        <f>SUM(((C27+C30)+C29))/2</f>
        <v>5.91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4.8</v>
      </c>
      <c r="D27" s="57">
        <f>(C26+C30+C31)/2</f>
        <v>7.71</v>
      </c>
      <c r="E27" s="58">
        <f>SUM(((C31+C26)+C30))/2</f>
        <v>7.71</v>
      </c>
      <c r="F27" s="133">
        <f>SQRT((((E25*(E25-C26))*(E25-C28))*(E25-C29)))+SQRT((((E26*(E26-C27))*(E26-C30))*(E26-C29)))</f>
        <v>19.896036192411472</v>
      </c>
      <c r="G27" s="137">
        <f>SQRT((((E27*(E27-C26))*(E27-C30))*(E27-C31)))+SQRT((((E28*(E28-C27))*(E28-C31))*(E28-C28)))</f>
        <v>19.681562072536114</v>
      </c>
    </row>
    <row r="28" spans="1:7" ht="15" customHeight="1" thickBot="1" x14ac:dyDescent="0.3">
      <c r="A28" s="2"/>
      <c r="B28" s="50" t="s">
        <v>3</v>
      </c>
      <c r="C28" s="67">
        <v>6.87</v>
      </c>
      <c r="D28" s="57">
        <f>(C27+C28+C31)/2</f>
        <v>9.5949999999999989</v>
      </c>
      <c r="E28" s="58">
        <f>SUM(((C28+C27)+C31))/2</f>
        <v>9.5949999999999989</v>
      </c>
      <c r="F28" s="121"/>
      <c r="G28" s="123"/>
    </row>
    <row r="29" spans="1:7" ht="15" customHeight="1" thickBot="1" x14ac:dyDescent="0.3">
      <c r="A29" s="2"/>
      <c r="B29" s="50" t="s">
        <v>52</v>
      </c>
      <c r="C29" s="67">
        <v>5.42</v>
      </c>
      <c r="D29" s="59"/>
      <c r="E29" s="58"/>
      <c r="F29" s="121"/>
      <c r="G29" s="138"/>
    </row>
    <row r="30" spans="1:7" ht="15" customHeight="1" thickBot="1" x14ac:dyDescent="0.3">
      <c r="A30" s="2"/>
      <c r="B30" s="50" t="s">
        <v>27</v>
      </c>
      <c r="C30" s="67">
        <v>1.6</v>
      </c>
      <c r="D30" s="59"/>
      <c r="E30" s="59"/>
      <c r="F30" s="139" t="s">
        <v>30</v>
      </c>
      <c r="G30" s="140"/>
    </row>
    <row r="31" spans="1:7" ht="15" customHeight="1" thickBot="1" x14ac:dyDescent="0.35">
      <c r="A31" s="2"/>
      <c r="B31" s="50" t="s">
        <v>53</v>
      </c>
      <c r="C31" s="67">
        <v>7.52</v>
      </c>
      <c r="D31" s="60"/>
      <c r="E31" s="59"/>
      <c r="F31" s="141">
        <f>SUM((F27+G27))/2</f>
        <v>19.788799132473791</v>
      </c>
      <c r="G31" s="140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5.5250000000000004</v>
      </c>
      <c r="F33" s="9"/>
      <c r="G33" s="27"/>
    </row>
    <row r="34" spans="1:7" ht="15" customHeight="1" thickBot="1" x14ac:dyDescent="0.3">
      <c r="A34" s="2"/>
      <c r="B34" s="52" t="s">
        <v>32</v>
      </c>
      <c r="C34" s="68">
        <v>3.89</v>
      </c>
      <c r="D34" s="59"/>
      <c r="E34" s="56">
        <f>SUM(((C35+C38)+C37))/2</f>
        <v>3.52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>
        <v>2.9</v>
      </c>
      <c r="D35" s="59"/>
      <c r="E35" s="58">
        <f>SUM(((C34+C39)+C38))/2</f>
        <v>4.7350000000000003</v>
      </c>
      <c r="F35" s="142">
        <f>SQRT((((E33*(E33-C34))*(E33-C36))*(E33-C37)))+SQRT((((E34*(E34-C35))*(E34-C38))*(E34-C37)))</f>
        <v>7.1205412502326126</v>
      </c>
      <c r="G35" s="143">
        <f>SQRT((((E35*(E35-C34))*(E35-C38))*(E35-C39)))+SQRT((((E36*(E36-C35))*(E36-C39))*(E36-C36)))</f>
        <v>7.1669726501049356</v>
      </c>
    </row>
    <row r="36" spans="1:7" ht="15" customHeight="1" thickBot="1" x14ac:dyDescent="0.3">
      <c r="A36" s="2"/>
      <c r="B36" s="50" t="s">
        <v>3</v>
      </c>
      <c r="C36" s="68">
        <v>4</v>
      </c>
      <c r="D36" s="59"/>
      <c r="E36" s="56">
        <f>SUM(((C35+C39)+C36))/2</f>
        <v>5.75</v>
      </c>
      <c r="F36" s="121"/>
      <c r="G36" s="123"/>
    </row>
    <row r="37" spans="1:7" ht="15" customHeight="1" thickBot="1" x14ac:dyDescent="0.3">
      <c r="A37" s="2"/>
      <c r="B37" s="50" t="s">
        <v>52</v>
      </c>
      <c r="C37" s="68">
        <v>3.16</v>
      </c>
      <c r="D37" s="59"/>
      <c r="E37" s="58"/>
      <c r="F37" s="121"/>
      <c r="G37" s="138"/>
    </row>
    <row r="38" spans="1:7" ht="15" customHeight="1" thickBot="1" x14ac:dyDescent="0.3">
      <c r="A38" s="2"/>
      <c r="B38" s="50" t="s">
        <v>27</v>
      </c>
      <c r="C38" s="68">
        <v>0.98</v>
      </c>
      <c r="D38" s="9"/>
      <c r="E38" s="7">
        <f>SUM(((C39+C35)+C36))/2</f>
        <v>5.75</v>
      </c>
      <c r="F38" s="144" t="s">
        <v>40</v>
      </c>
      <c r="G38" s="92"/>
    </row>
    <row r="39" spans="1:7" ht="15" customHeight="1" thickBot="1" x14ac:dyDescent="0.35">
      <c r="A39" s="2"/>
      <c r="B39" s="50" t="s">
        <v>53</v>
      </c>
      <c r="C39" s="68">
        <v>4.5999999999999996</v>
      </c>
      <c r="D39" s="9"/>
      <c r="E39" s="9"/>
      <c r="F39" s="145">
        <f>SUM((F35+G35))/2</f>
        <v>7.1437569501687737</v>
      </c>
      <c r="G39" s="140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4.5549999999999997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4.3600000000000003</v>
      </c>
      <c r="D42" s="67"/>
      <c r="E42" s="22">
        <f>SUM(((D42+D43)+D44))/2</f>
        <v>0</v>
      </c>
      <c r="F42" s="127">
        <f>SQRT((((E41*(E41-C42))*(E41-C43))*(E41-C44)))</f>
        <v>2.0030645931609361</v>
      </c>
      <c r="G42" s="130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1.89</v>
      </c>
      <c r="D43" s="67"/>
      <c r="E43" s="9"/>
      <c r="F43" s="128"/>
      <c r="G43" s="131"/>
    </row>
    <row r="44" spans="1:7" ht="15" customHeight="1" thickBot="1" x14ac:dyDescent="0.3">
      <c r="A44" s="2"/>
      <c r="B44" s="50" t="s">
        <v>4</v>
      </c>
      <c r="C44" s="69">
        <v>2.86</v>
      </c>
      <c r="D44" s="67"/>
      <c r="E44" s="9"/>
      <c r="F44" s="129"/>
      <c r="G44" s="132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GIALLA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3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5">
      <c r="A51" s="2"/>
      <c r="B51" s="17" t="s">
        <v>33</v>
      </c>
      <c r="C51" s="36">
        <v>3.1</v>
      </c>
      <c r="D51" s="9"/>
      <c r="E51" s="79" t="s">
        <v>65</v>
      </c>
      <c r="F51" s="80"/>
      <c r="G51" s="81"/>
    </row>
    <row r="52" spans="1:7" ht="15" customHeight="1" x14ac:dyDescent="0.3">
      <c r="A52" s="2"/>
      <c r="B52" s="17" t="s">
        <v>16</v>
      </c>
      <c r="C52" s="36">
        <v>3.25</v>
      </c>
      <c r="D52" s="10"/>
      <c r="E52" s="82" t="s">
        <v>66</v>
      </c>
      <c r="F52" s="83"/>
      <c r="G52" s="84"/>
    </row>
    <row r="53" spans="1:7" ht="15" customHeight="1" x14ac:dyDescent="0.25">
      <c r="A53" s="9"/>
      <c r="B53" s="19"/>
      <c r="C53" s="20"/>
      <c r="D53" s="10"/>
      <c r="E53" s="85"/>
      <c r="F53" s="86"/>
      <c r="G53" s="87"/>
    </row>
    <row r="54" spans="1:7" ht="16.2" x14ac:dyDescent="0.3">
      <c r="B54" s="3" t="s">
        <v>48</v>
      </c>
      <c r="C54" s="12"/>
      <c r="E54" s="88"/>
      <c r="F54" s="89"/>
      <c r="G54" s="90"/>
    </row>
    <row r="55" spans="1:7" ht="15" customHeight="1" x14ac:dyDescent="0.25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2024-05-07T19:39:25Z</dcterms:modified>
</cp:coreProperties>
</file>