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mbevilacqua\Desktop\scede barche\"/>
    </mc:Choice>
  </mc:AlternateContent>
  <xr:revisionPtr revIDLastSave="0" documentId="8_{8D6CFBE8-A995-4032-A9DB-884E28A67A2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<sst xmlns="http://schemas.openxmlformats.org/spreadsheetml/2006/main" count="73" uniqueCount="63">
  <si>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</si>
  <si>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</si>
  <si>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</si>
  <si>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</si>
  <si>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</si>
  <si>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</si>
  <si>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</si>
  <si>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</si>
  <si>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</si>
  <si>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</si>
  <si>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</si>
  <si>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</si>
  <si>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</si>
  <si>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</si>
  <si>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</si>
  <si>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</si>
  <si>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</si>
  <si>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</si>
  <si>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</si>
  <si>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</si>
  <si>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</si>
  <si>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</si>
  <si>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</si>
  <si>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</si>
  <si>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</si>
  <si>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</si>
  <si>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</si>
  <si>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</si>
  <si>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</si>
  <si>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</si>
  <si>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</si>
  <si>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</si>
  <si>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</si>
  <si>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</si>
  <si>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</si>
  <si>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</si>
  <si>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</si>
  <si>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</si>
  <si>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</si>
  <si>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</si>
  <si>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</si>
  <si>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</si>
  <si>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</si>
  <si>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</si>
  <si>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</si>
  <si>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</si>
  <si>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</si>
  <si>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</si>
  <si>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</si>
  <si>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</si>
  <si>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</si>
  <si>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</si>
  <si>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</si>
  <si>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</si>
  <si>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</si>
  <si>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</si>
  <si>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</si>
  <si>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</si>
  <si>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</si>
  <si>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</si>
  <si>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ADELE</t>
  </si>
  <si>
    <t>PIERO MENETTO</t>
  </si>
  <si>
    <t>ANNA VERONESI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</si>
</sst>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20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2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9" fillId="0" borderId="27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C23" sqref="C23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>
        <v>41658</v>
      </c>
      <c r="D2" s="100"/>
      <c r="E2" s="101"/>
      <c r="F2" s="42" t="s">
        <v>50</v>
      </c>
      <c r="G2" s="61">
        <v>346</v>
      </c>
    </row>
    <row r="3" spans="1:7" ht="18" customHeight="1" thickBot="1" x14ac:dyDescent="0.25">
      <c r="A3" s="2"/>
      <c r="B3" s="15" t="s">
        <v>22</v>
      </c>
      <c r="C3" s="102" t="s">
        <v>55</v>
      </c>
      <c r="D3" s="103"/>
      <c r="E3" s="103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4" t="s">
        <v>60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 t="s">
        <v>61</v>
      </c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62</v>
      </c>
      <c r="D6" s="118"/>
      <c r="E6" s="118"/>
      <c r="F6" s="118"/>
      <c r="G6" s="119"/>
    </row>
    <row r="7" spans="1:7" ht="18" customHeight="1" thickBot="1" x14ac:dyDescent="0.25">
      <c r="A7" s="2"/>
      <c r="B7" s="45" t="s">
        <v>54</v>
      </c>
      <c r="C7" s="124"/>
      <c r="D7" s="125"/>
      <c r="E7" s="125"/>
      <c r="F7" s="125"/>
      <c r="G7" s="126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486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7</v>
      </c>
      <c r="D14" s="9"/>
      <c r="E14" s="9"/>
      <c r="F14" s="120" t="s">
        <v>35</v>
      </c>
      <c r="G14" s="122" t="s">
        <v>12</v>
      </c>
    </row>
    <row r="15" spans="1:7" ht="15" customHeight="1" thickBot="1" x14ac:dyDescent="0.25">
      <c r="A15" s="2"/>
      <c r="B15" s="47" t="s">
        <v>23</v>
      </c>
      <c r="C15" s="65">
        <v>1.92</v>
      </c>
      <c r="D15" s="9"/>
      <c r="F15" s="121"/>
      <c r="G15" s="123"/>
    </row>
    <row r="16" spans="1:7" ht="39" thickBot="1" x14ac:dyDescent="0.25">
      <c r="A16" s="2"/>
      <c r="B16" s="48" t="s">
        <v>42</v>
      </c>
      <c r="C16" s="66">
        <v>5.63</v>
      </c>
      <c r="D16" s="9"/>
      <c r="F16" s="121"/>
      <c r="G16" s="123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10">
        <f>SUM((C16*C18))*C20</f>
        <v>22.801500000000001</v>
      </c>
      <c r="G17" s="112">
        <f>SUM((F31/3))</f>
        <v>6.5348087234407117</v>
      </c>
    </row>
    <row r="18" spans="1:7" ht="15" customHeight="1" thickBot="1" x14ac:dyDescent="0.25">
      <c r="A18" s="2"/>
      <c r="B18" s="47" t="s">
        <v>25</v>
      </c>
      <c r="C18" s="64">
        <v>1.35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1" t="s">
        <v>45</v>
      </c>
      <c r="G20" s="92"/>
    </row>
    <row r="21" spans="1:7" ht="15" customHeight="1" thickBot="1" x14ac:dyDescent="0.25">
      <c r="A21" s="2"/>
      <c r="B21" s="50" t="s">
        <v>37</v>
      </c>
      <c r="C21" s="65">
        <v>0.57999999999999996</v>
      </c>
      <c r="D21" s="9"/>
      <c r="E21" s="9"/>
      <c r="F21" s="115">
        <f>SUM(((F17*3)/100))+F17</f>
        <v>23.485545000000002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1" t="s">
        <v>44</v>
      </c>
      <c r="G22" s="92"/>
    </row>
    <row r="23" spans="1:7" ht="15" customHeight="1" x14ac:dyDescent="0.2">
      <c r="A23" s="2"/>
      <c r="B23" s="23"/>
      <c r="F23" s="93">
        <f>C11*C22</f>
        <v>21.043799999999997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9.41</v>
      </c>
      <c r="E25" s="56">
        <f>SUM(((C26+C28)+C29))/2</f>
        <v>9.41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6.47</v>
      </c>
      <c r="D26" s="57">
        <f>(C27+C29+C30)/2</f>
        <v>5.7049999999999992</v>
      </c>
      <c r="E26" s="56">
        <f>SUM(((C27+C30)+C29))/2</f>
        <v>5.7050000000000001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4.8</v>
      </c>
      <c r="D27" s="57">
        <f>(C26+C30+C31)/2</f>
        <v>7.89</v>
      </c>
      <c r="E27" s="58">
        <f>SUM(((C31+C26)+C30))/2</f>
        <v>7.89</v>
      </c>
      <c r="F27" s="133">
        <f>SQRT((((E25*(E25-C26))*(E25-C28))*(E25-C29)))+SQRT((((E26*(E26-C27))*(E26-C30))*(E26-C29)))</f>
        <v>19.668376458898827</v>
      </c>
      <c r="G27" s="137">
        <f>SQRT((((E27*(E27-C26))*(E27-C30))*(E27-C31)))+SQRT((((E28*(E28-C27))*(E28-C31))*(E28-C28)))</f>
        <v>19.540475881745447</v>
      </c>
    </row>
    <row r="28" spans="1:7" ht="15" customHeight="1" thickBot="1" x14ac:dyDescent="0.25">
      <c r="A28" s="2"/>
      <c r="B28" s="50" t="s">
        <v>3</v>
      </c>
      <c r="C28" s="67">
        <v>7.25</v>
      </c>
      <c r="D28" s="57">
        <f>(C27+C28+C31)/2</f>
        <v>9.9250000000000007</v>
      </c>
      <c r="E28" s="58">
        <f>SUM(((C28+C27)+C31))/2</f>
        <v>9.9250000000000007</v>
      </c>
      <c r="F28" s="121"/>
      <c r="G28" s="123"/>
    </row>
    <row r="29" spans="1:7" ht="15" customHeight="1" thickBot="1" x14ac:dyDescent="0.25">
      <c r="A29" s="2"/>
      <c r="B29" s="50" t="s">
        <v>52</v>
      </c>
      <c r="C29" s="67">
        <v>5.0999999999999996</v>
      </c>
      <c r="D29" s="59"/>
      <c r="E29" s="58"/>
      <c r="F29" s="121"/>
      <c r="G29" s="138"/>
    </row>
    <row r="30" spans="1:7" ht="15" customHeight="1" thickBot="1" x14ac:dyDescent="0.25">
      <c r="A30" s="2"/>
      <c r="B30" s="50" t="s">
        <v>27</v>
      </c>
      <c r="C30" s="67">
        <v>1.51</v>
      </c>
      <c r="D30" s="59"/>
      <c r="E30" s="59"/>
      <c r="F30" s="139" t="s">
        <v>30</v>
      </c>
      <c r="G30" s="140"/>
    </row>
    <row r="31" spans="1:7" ht="15" customHeight="1" thickBot="1" x14ac:dyDescent="0.3">
      <c r="A31" s="2"/>
      <c r="B31" s="50" t="s">
        <v>53</v>
      </c>
      <c r="C31" s="67">
        <v>7.8</v>
      </c>
      <c r="D31" s="60"/>
      <c r="E31" s="59"/>
      <c r="F31" s="141">
        <f>SUM((F27+G27))/2</f>
        <v>19.604426170322135</v>
      </c>
      <c r="G31" s="140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142">
        <f>SQRT((((E33*(E33-C34))*(E33-C36))*(E33-C37)))+SQRT((((E34*(E34-C35))*(E34-C38))*(E34-C37)))</f>
        <v>0</v>
      </c>
      <c r="G35" s="143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121"/>
      <c r="G36" s="123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121"/>
      <c r="G37" s="138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144" t="s">
        <v>40</v>
      </c>
      <c r="G38" s="92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145">
        <f>SUM((F35+G35))/2</f>
        <v>0</v>
      </c>
      <c r="G39" s="140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3.5200000000000005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3.23</v>
      </c>
      <c r="D42" s="67"/>
      <c r="E42" s="22">
        <f>SUM(((D42+D43)+D44))/2</f>
        <v>0</v>
      </c>
      <c r="F42" s="127">
        <f>SQRT((((E41*(E41-C42))*(E41-C43))*(E41-C44)))</f>
        <v>1.5795693590342925</v>
      </c>
      <c r="G42" s="130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1.5</v>
      </c>
      <c r="D43" s="67"/>
      <c r="E43" s="9"/>
      <c r="F43" s="128"/>
      <c r="G43" s="131"/>
    </row>
    <row r="44" spans="1:7" ht="15" customHeight="1" thickBot="1" x14ac:dyDescent="0.25">
      <c r="A44" s="2"/>
      <c r="B44" s="50" t="s">
        <v>4</v>
      </c>
      <c r="C44" s="69">
        <v>2.31</v>
      </c>
      <c r="D44" s="67"/>
      <c r="E44" s="9"/>
      <c r="F44" s="129"/>
      <c r="G44" s="132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GIALLA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34" t="s">
        <v>38</v>
      </c>
      <c r="F49" s="135"/>
      <c r="G49" s="136"/>
    </row>
    <row r="50" spans="1:7" ht="15" customHeight="1" x14ac:dyDescent="0.2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">
      <c r="A51" s="2"/>
      <c r="B51" s="17" t="s">
        <v>33</v>
      </c>
      <c r="C51" s="36">
        <v>3.1</v>
      </c>
      <c r="D51" s="9"/>
      <c r="E51" s="79"/>
      <c r="F51" s="80"/>
      <c r="G51" s="81"/>
    </row>
    <row r="52" spans="1:7" ht="15" customHeight="1" x14ac:dyDescent="0.2">
      <c r="A52" s="2"/>
      <c r="B52" s="17" t="s">
        <v>16</v>
      </c>
      <c r="C52" s="36">
        <v>3.25</v>
      </c>
      <c r="D52" s="10"/>
      <c r="E52" s="82"/>
      <c r="F52" s="83"/>
      <c r="G52" s="84"/>
    </row>
    <row r="53" spans="1:7" ht="15" customHeight="1" x14ac:dyDescent="0.2">
      <c r="A53" s="9"/>
      <c r="B53" s="19"/>
      <c r="C53" s="20"/>
      <c r="D53" s="10"/>
      <c r="E53" s="85"/>
      <c r="F53" s="86"/>
      <c r="G53" s="87"/>
    </row>
    <row r="54" spans="1:7" ht="15" x14ac:dyDescent="0.2">
      <c r="B54" s="3" t="s">
        <v>48</v>
      </c>
      <c r="C54" s="12"/>
      <c r="E54" s="88"/>
      <c r="F54" s="89"/>
      <c r="G54" s="90"/>
    </row>
    <row r="55" spans="1:7" ht="15" customHeight="1" x14ac:dyDescent="0.2">
      <c r="B55" s="18" t="s">
        <v>5</v>
      </c>
      <c r="C55" s="37">
        <v>4.3299999999999998E-2</v>
      </c>
      <c r="E55" s="88"/>
      <c r="F55" s="89"/>
      <c r="G55" s="90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DMjIJPgPh5FIv3k789C/P1tQVYo6N1+t1ShoMbqfXcGEhOROsGsnmY+ln4b/vRh48sPqyhxnObCGrG7PddkL6w==" saltValue="+2fLHbD1mR2rnH12+JGfbQ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2024-02-05T14:17:55Z</dcterms:modified>
</cp:coreProperties>
</file>