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B0F18C07-2C6A-4862-92EF-764DF04BD9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<sst xmlns="http://schemas.openxmlformats.org/spreadsheetml/2006/main" count="75" uniqueCount="65">
  <si>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</si>
  <si>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</si>
  <si>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</si>
  <si>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</si>
  <si>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</si>
  <si>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</si>
  <si>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</si>
  <si>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</si>
  <si>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</si>
  <si>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</si>
  <si>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</si>
  <si>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</si>
  <si>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</si>
  <si>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</si>
  <si>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</si>
  <si>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</si>
  <si>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</si>
  <si>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</si>
  <si>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</si>
  <si>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</si>
  <si>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</si>
  <si>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</si>
  <si>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</si>
  <si>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</si>
  <si>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</si>
  <si>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</si>
  <si>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</si>
  <si>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</si>
  <si>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</si>
  <si>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</si>
  <si>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</si>
  <si>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</si>
  <si>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</si>
  <si>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</si>
  <si>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</si>
  <si>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</si>
  <si>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</si>
  <si>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</si>
  <si>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</si>
  <si>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</si>
  <si>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</si>
  <si>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</si>
  <si>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</si>
  <si>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</si>
  <si>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</si>
  <si>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</si>
  <si>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</si>
  <si>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</si>
  <si>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</si>
  <si>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</si>
  <si>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</si>
  <si>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</si>
  <si>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</si>
  <si>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</si>
  <si>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</si>
  <si>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</si>
  <si>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</si>
  <si>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</si>
  <si>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</si>
  <si>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</si>
  <si>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MATAPAN (sciopon)</t>
  </si>
  <si>
    <t>autocostruzione Romano Zen</t>
  </si>
  <si>
    <t>Giovanna Zen</t>
  </si>
  <si>
    <t>ROMANO ZEN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</si>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</sst>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4" sqref="C4:G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25">
      <c r="A2" s="2"/>
      <c r="B2" s="41" t="s">
        <v>13</v>
      </c>
      <c r="C2" s="102">
        <v>41346</v>
      </c>
      <c r="D2" s="103"/>
      <c r="E2" s="104"/>
      <c r="F2" s="42" t="s">
        <v>50</v>
      </c>
      <c r="G2" s="61">
        <v>335</v>
      </c>
    </row>
    <row r="3" spans="1:7" ht="18" customHeight="1" thickBot="1" x14ac:dyDescent="0.25">
      <c r="A3" s="2"/>
      <c r="B3" s="15" t="s">
        <v>22</v>
      </c>
      <c r="C3" s="105" t="s">
        <v>59</v>
      </c>
      <c r="D3" s="106"/>
      <c r="E3" s="106"/>
      <c r="F3" s="44" t="s">
        <v>51</v>
      </c>
      <c r="G3" s="62" t="s">
        <v>64</v>
      </c>
    </row>
    <row r="4" spans="1:7" ht="18" customHeight="1" thickBot="1" x14ac:dyDescent="0.25">
      <c r="A4" s="2"/>
      <c r="B4" s="43" t="s">
        <v>14</v>
      </c>
      <c r="C4" s="107" t="s">
        <v>60</v>
      </c>
      <c r="D4" s="108"/>
      <c r="E4" s="108"/>
      <c r="F4" s="108"/>
      <c r="G4" s="109"/>
    </row>
    <row r="5" spans="1:7" ht="18" customHeight="1" thickBot="1" x14ac:dyDescent="0.25">
      <c r="A5" s="2"/>
      <c r="B5" s="43" t="s">
        <v>28</v>
      </c>
      <c r="C5" s="110" t="s">
        <v>61</v>
      </c>
      <c r="D5" s="111"/>
      <c r="E5" s="111"/>
      <c r="F5" s="111"/>
      <c r="G5" s="112"/>
    </row>
    <row r="6" spans="1:7" ht="18" customHeight="1" thickBot="1" x14ac:dyDescent="0.25">
      <c r="A6" s="2"/>
      <c r="B6" s="43" t="s">
        <v>29</v>
      </c>
      <c r="C6" s="120" t="s">
        <v>62</v>
      </c>
      <c r="D6" s="121"/>
      <c r="E6" s="121"/>
      <c r="F6" s="121"/>
      <c r="G6" s="122"/>
    </row>
    <row r="7" spans="1:7" ht="18" customHeight="1" thickBot="1" x14ac:dyDescent="0.25">
      <c r="A7" s="2"/>
      <c r="B7" s="45" t="s">
        <v>54</v>
      </c>
      <c r="C7" s="127"/>
      <c r="D7" s="128"/>
      <c r="E7" s="128"/>
      <c r="F7" s="128"/>
      <c r="G7" s="129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150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5</v>
      </c>
      <c r="D14" s="9"/>
      <c r="E14" s="9"/>
      <c r="F14" s="123" t="s">
        <v>35</v>
      </c>
      <c r="G14" s="125" t="s">
        <v>12</v>
      </c>
    </row>
    <row r="15" spans="1:7" ht="15" customHeight="1" thickBot="1" x14ac:dyDescent="0.25">
      <c r="A15" s="2"/>
      <c r="B15" s="47" t="s">
        <v>23</v>
      </c>
      <c r="C15" s="65">
        <v>1.1000000000000001</v>
      </c>
      <c r="D15" s="9"/>
      <c r="F15" s="124"/>
      <c r="G15" s="126"/>
    </row>
    <row r="16" spans="1:7" ht="39" thickBot="1" x14ac:dyDescent="0.25">
      <c r="A16" s="2"/>
      <c r="B16" s="48" t="s">
        <v>42</v>
      </c>
      <c r="C16" s="66">
        <v>3.95</v>
      </c>
      <c r="D16" s="9"/>
      <c r="F16" s="124"/>
      <c r="G16" s="126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3">
        <f>SUM((C16*C18))*C20</f>
        <v>9.3615000000000013</v>
      </c>
      <c r="G17" s="115">
        <f>SUM((F31/3))</f>
        <v>2.2191580780052949</v>
      </c>
    </row>
    <row r="18" spans="1:7" ht="15" customHeight="1" thickBot="1" x14ac:dyDescent="0.25">
      <c r="A18" s="2"/>
      <c r="B18" s="47" t="s">
        <v>25</v>
      </c>
      <c r="C18" s="64">
        <v>0.79</v>
      </c>
      <c r="D18" s="9"/>
      <c r="F18" s="114"/>
      <c r="G18" s="116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4"/>
      <c r="G19" s="117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4" t="s">
        <v>45</v>
      </c>
      <c r="G20" s="95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8">
        <f>SUM(((F17*3)/100))+F17</f>
        <v>9.6423450000000006</v>
      </c>
      <c r="G21" s="119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4" t="s">
        <v>44</v>
      </c>
      <c r="G22" s="95"/>
    </row>
    <row r="23" spans="1:7" ht="15" customHeight="1" x14ac:dyDescent="0.2">
      <c r="A23" s="2"/>
      <c r="B23" s="23"/>
      <c r="F23" s="96">
        <f>C11*C22</f>
        <v>6.4950000000000001</v>
      </c>
      <c r="G23" s="97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5.46</v>
      </c>
      <c r="E25" s="56">
        <f>SUM(((C26+C28)+C29))/2</f>
        <v>5.46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3.65</v>
      </c>
      <c r="D26" s="57">
        <f>(C27+C29+C30)/2</f>
        <v>3.31</v>
      </c>
      <c r="E26" s="56">
        <f>SUM(((C27+C30)+C29))/2</f>
        <v>3.31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2.6</v>
      </c>
      <c r="D27" s="57">
        <f>(C26+C30+C31)/2</f>
        <v>4.53</v>
      </c>
      <c r="E27" s="58">
        <f>SUM(((C31+C26)+C30))/2</f>
        <v>4.53</v>
      </c>
      <c r="F27" s="136">
        <f>SQRT((((E25*(E25-C26))*(E25-C28))*(E25-C29)))+SQRT((((E26*(E26-C27))*(E26-C30))*(E26-C29)))</f>
        <v>6.6563336522986827</v>
      </c>
      <c r="G27" s="140">
        <f>SQRT((((E27*(E27-C26))*(E27-C30))*(E27-C31)))+SQRT((((E28*(E28-C27))*(E28-C31))*(E28-C28)))</f>
        <v>6.6586148157330873</v>
      </c>
    </row>
    <row r="28" spans="1:7" ht="15" customHeight="1" thickBot="1" x14ac:dyDescent="0.25">
      <c r="A28" s="2"/>
      <c r="B28" s="50" t="s">
        <v>3</v>
      </c>
      <c r="C28" s="67">
        <v>4.25</v>
      </c>
      <c r="D28" s="57">
        <f>(C27+C28+C31)/2</f>
        <v>5.63</v>
      </c>
      <c r="E28" s="58">
        <f>SUM(((C28+C27)+C31))/2</f>
        <v>5.63</v>
      </c>
      <c r="F28" s="124"/>
      <c r="G28" s="126"/>
    </row>
    <row r="29" spans="1:7" ht="15" customHeight="1" thickBot="1" x14ac:dyDescent="0.25">
      <c r="A29" s="2"/>
      <c r="B29" s="50" t="s">
        <v>52</v>
      </c>
      <c r="C29" s="67">
        <v>3.02</v>
      </c>
      <c r="D29" s="59"/>
      <c r="E29" s="58"/>
      <c r="F29" s="124"/>
      <c r="G29" s="141"/>
    </row>
    <row r="30" spans="1:7" ht="15" customHeight="1" thickBot="1" x14ac:dyDescent="0.25">
      <c r="A30" s="2"/>
      <c r="B30" s="50" t="s">
        <v>27</v>
      </c>
      <c r="C30" s="67">
        <v>1</v>
      </c>
      <c r="D30" s="59"/>
      <c r="E30" s="59"/>
      <c r="F30" s="142" t="s">
        <v>30</v>
      </c>
      <c r="G30" s="143"/>
    </row>
    <row r="31" spans="1:7" ht="15" customHeight="1" thickBot="1" x14ac:dyDescent="0.3">
      <c r="A31" s="2"/>
      <c r="B31" s="50" t="s">
        <v>53</v>
      </c>
      <c r="C31" s="67">
        <v>4.41</v>
      </c>
      <c r="D31" s="60"/>
      <c r="E31" s="59"/>
      <c r="F31" s="144">
        <f>SUM((F27+G27))/2</f>
        <v>6.6574742340158846</v>
      </c>
      <c r="G31" s="143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5">
        <f>SQRT((((E33*(E33-C34))*(E33-C36))*(E33-C37)))+SQRT((((E34*(E34-C35))*(E34-C38))*(E34-C37)))</f>
        <v>0</v>
      </c>
      <c r="G35" s="146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24"/>
      <c r="G36" s="126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24"/>
      <c r="G37" s="141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7" t="s">
        <v>40</v>
      </c>
      <c r="G38" s="95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8">
        <f>SUM((F35+G35))/2</f>
        <v>0</v>
      </c>
      <c r="G39" s="143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9">
        <v>0</v>
      </c>
      <c r="E42" s="22">
        <f>SUM(((D42+D43)+D44))/2</f>
        <v>0</v>
      </c>
      <c r="F42" s="130">
        <f>SQRT((((E41*(E41-C42))*(E41-C43))*(E41-C44)))</f>
        <v>0</v>
      </c>
      <c r="G42" s="13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9">
        <v>0</v>
      </c>
      <c r="E43" s="9"/>
      <c r="F43" s="131"/>
      <c r="G43" s="134"/>
    </row>
    <row r="44" spans="1:7" ht="15" customHeight="1" thickBot="1" x14ac:dyDescent="0.25">
      <c r="A44" s="2"/>
      <c r="B44" s="50" t="s">
        <v>4</v>
      </c>
      <c r="C44" s="69">
        <v>0</v>
      </c>
      <c r="D44" s="69">
        <v>0</v>
      </c>
      <c r="E44" s="9"/>
      <c r="F44" s="132"/>
      <c r="G44" s="13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7" t="s">
        <v>38</v>
      </c>
      <c r="F49" s="138"/>
      <c r="G49" s="139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63</v>
      </c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91"/>
      <c r="F55" s="92"/>
      <c r="G55" s="93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eRSshozmwG5YeqYlZqmkWXJFHSYO7NNF/W3HfvFZtvo9Q+xI5NqBtazcB2pHvg+yOAHGNh4meX+Oo/SAJuyikw==" saltValue="YOnocjIaMOadh/8QWbf9K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2022-03-23T10:09:35Z</cp:lastPrinted>
  <dcterms:created xsi:type="dcterms:W3CDTF">2012-02-29T09:32:38Z</dcterms:created>
  <dcterms:modified xsi:type="dcterms:W3CDTF">2024-02-02T17:26:14Z</dcterms:modified>
</cp:coreProperties>
</file>