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027495E0-8E97-4F13-BBCA-E586D59486F5}" xr6:coauthVersionLast="47" xr6:coauthVersionMax="47" xr10:uidLastSave="{00000000-0000-0000-0000-000000000000}"/>
  <bookViews>
    <workbookView xWindow="210" yWindow="0" windowWidth="13770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F39" i="1" s="1"/>
  <c r="G27" i="1"/>
  <c r="F31" i="1" s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<sst xmlns="http://schemas.openxmlformats.org/spreadsheetml/2006/main" count="76" uniqueCount="66">
  <si>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</si>
  <si>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</si>
  <si>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</si>
  <si>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</si>
  <si>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</si>
  <si>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</si>
  <si>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</si>
  <si>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</si>
  <si>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</si>
  <si>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</si>
  <si>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</si>
  <si>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</si>
  <si>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</si>
  <si>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</si>
  <si>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</si>
  <si>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</si>
  <si>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</si>
  <si>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</si>
  <si>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</si>
  <si>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</si>
  <si>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</si>
  <si>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</si>
  <si>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</si>
  <si>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</si>
  <si>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</si>
  <si>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</si>
  <si>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</si>
  <si>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</si>
  <si>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</si>
  <si>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</si>
  <si>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</si>
  <si>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</si>
  <si>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</si>
  <si>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</si>
  <si>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</si>
  <si>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</si>
  <si>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</si>
  <si>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</si>
  <si>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</si>
  <si>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</si>
  <si>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</si>
  <si>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</si>
  <si>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</si>
  <si>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</si>
  <si>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</si>
  <si>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</si>
  <si>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</si>
  <si>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</si>
  <si>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</si>
  <si>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</si>
  <si>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</si>
  <si>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</si>
  <si>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</si>
  <si>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</si>
  <si>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</si>
  <si>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</si>
  <si>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</si>
  <si>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</si>
  <si>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</si>
  <si>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</si>
  <si>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2007</t>
  </si>
  <si>
    <t>FRANCESCA</t>
  </si>
  <si>
    <t>PIERO MENETTO</t>
  </si>
  <si>
    <t>FLAVIO BARDELLA</t>
  </si>
  <si>
    <t>GIOVANNI VERCIO/MICHELE DISSERA</t>
  </si>
  <si>
    <t>ALESSANDRO DISSERA/CLAUDIO SOFFRIZZI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</si>
</sst>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D45" sqref="D4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1" t="s">
        <v>49</v>
      </c>
      <c r="C1" s="92"/>
      <c r="D1" s="92"/>
      <c r="E1" s="92"/>
      <c r="F1" s="93"/>
      <c r="G1" s="94"/>
    </row>
    <row r="2" spans="1:7" ht="18" customHeight="1" thickBot="1" x14ac:dyDescent="0.25">
      <c r="A2" s="2"/>
      <c r="B2" s="42" t="s">
        <v>13</v>
      </c>
      <c r="C2" s="95">
        <v>40125</v>
      </c>
      <c r="D2" s="96"/>
      <c r="E2" s="97"/>
      <c r="F2" s="43" t="s">
        <v>50</v>
      </c>
      <c r="G2" s="63">
        <v>288</v>
      </c>
    </row>
    <row r="3" spans="1:7" ht="18" customHeight="1" thickBot="1" x14ac:dyDescent="0.25">
      <c r="A3" s="2"/>
      <c r="B3" s="16" t="s">
        <v>22</v>
      </c>
      <c r="C3" s="98" t="s">
        <v>55</v>
      </c>
      <c r="D3" s="99"/>
      <c r="E3" s="99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0" t="s">
        <v>61</v>
      </c>
      <c r="D4" s="101"/>
      <c r="E4" s="101"/>
      <c r="F4" s="101"/>
      <c r="G4" s="102"/>
    </row>
    <row r="5" spans="1:7" ht="18" customHeight="1" thickBot="1" x14ac:dyDescent="0.25">
      <c r="A5" s="2"/>
      <c r="B5" s="44" t="s">
        <v>28</v>
      </c>
      <c r="C5" s="103" t="s">
        <v>62</v>
      </c>
      <c r="D5" s="104"/>
      <c r="E5" s="104"/>
      <c r="F5" s="104"/>
      <c r="G5" s="105"/>
    </row>
    <row r="6" spans="1:7" ht="18" customHeight="1" thickBot="1" x14ac:dyDescent="0.25">
      <c r="A6" s="2"/>
      <c r="B6" s="44" t="s">
        <v>29</v>
      </c>
      <c r="C6" s="113" t="s">
        <v>63</v>
      </c>
      <c r="D6" s="114"/>
      <c r="E6" s="114"/>
      <c r="F6" s="114"/>
      <c r="G6" s="115"/>
    </row>
    <row r="7" spans="1:7" ht="18" customHeight="1" thickBot="1" x14ac:dyDescent="0.25">
      <c r="A7" s="2"/>
      <c r="B7" s="46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555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7.27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8" t="s">
        <v>23</v>
      </c>
      <c r="C15" s="67">
        <v>1.95</v>
      </c>
      <c r="D15" s="9"/>
      <c r="F15" s="117"/>
      <c r="G15" s="119"/>
    </row>
    <row r="16" spans="1:7" ht="39" thickBot="1" x14ac:dyDescent="0.25">
      <c r="A16" s="2"/>
      <c r="B16" s="49" t="s">
        <v>42</v>
      </c>
      <c r="C16" s="68">
        <v>5.8</v>
      </c>
      <c r="D16" s="9"/>
      <c r="F16" s="117"/>
      <c r="G16" s="119"/>
    </row>
    <row r="17" spans="1:7" ht="26.25" thickBot="1" x14ac:dyDescent="0.25">
      <c r="A17" s="2"/>
      <c r="B17" s="50" t="s">
        <v>20</v>
      </c>
      <c r="C17" s="67"/>
      <c r="D17" s="9"/>
      <c r="E17" s="9"/>
      <c r="F17" s="106">
        <f>SUM((C16*C18))*C20</f>
        <v>24.36</v>
      </c>
      <c r="G17" s="108">
        <f>SUM((F31/3))</f>
        <v>8.1030123818322402</v>
      </c>
    </row>
    <row r="18" spans="1:7" ht="15" customHeight="1" thickBot="1" x14ac:dyDescent="0.25">
      <c r="A18" s="2"/>
      <c r="B18" s="48" t="s">
        <v>25</v>
      </c>
      <c r="C18" s="66">
        <v>1.4</v>
      </c>
      <c r="D18" s="9"/>
      <c r="F18" s="107"/>
      <c r="G18" s="109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07"/>
      <c r="G19" s="110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87" t="s">
        <v>45</v>
      </c>
      <c r="G20" s="88"/>
    </row>
    <row r="21" spans="1:7" ht="15" customHeight="1" thickBot="1" x14ac:dyDescent="0.25">
      <c r="A21" s="2"/>
      <c r="B21" s="51" t="s">
        <v>37</v>
      </c>
      <c r="C21" s="67">
        <v>0.69</v>
      </c>
      <c r="D21" s="9"/>
      <c r="E21" s="9"/>
      <c r="F21" s="111">
        <f>SUM(((F17*3)/100))+F17</f>
        <v>25.090799999999998</v>
      </c>
      <c r="G21" s="112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87" t="s">
        <v>44</v>
      </c>
      <c r="G22" s="88"/>
    </row>
    <row r="23" spans="1:7" ht="15" customHeight="1" x14ac:dyDescent="0.2">
      <c r="A23" s="2"/>
      <c r="B23" s="24"/>
      <c r="F23" s="89">
        <f>C11*C22</f>
        <v>24.031499999999998</v>
      </c>
      <c r="G23" s="90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10.405000000000001</v>
      </c>
      <c r="E25" s="57">
        <f>SUM(((C26+C28)+C29))/2</f>
        <v>10.405000000000001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6.96</v>
      </c>
      <c r="D26" s="58">
        <f>(C27+C29+C30)/2</f>
        <v>6.43</v>
      </c>
      <c r="E26" s="59">
        <f>SUM(((C27+C30)+C29))/2</f>
        <v>6.43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5.21</v>
      </c>
      <c r="D27" s="58">
        <f>(C26+C30+C31)/2</f>
        <v>8.94</v>
      </c>
      <c r="E27" s="60">
        <f>SUM(((C31+C26)+C30))/2</f>
        <v>8.94</v>
      </c>
      <c r="F27" s="129">
        <f>SQRT((((E25*(E25-C26))*(E25-C28))*(E25-C29)))+SQRT((((E26*(E26-C27))*(E26-C30))*(E26-C29)))</f>
        <v>24.606001976305524</v>
      </c>
      <c r="G27" s="134">
        <f>SQRT((((E27*(E27-C26))*(E27-C30))*(E27-C31)))+SQRT((((E28*(E28-C27))*(E28-C31))*(E28-C28)))</f>
        <v>24.012072314687916</v>
      </c>
    </row>
    <row r="28" spans="1:7" ht="15" customHeight="1" thickBot="1" x14ac:dyDescent="0.25">
      <c r="A28" s="2"/>
      <c r="B28" s="51" t="s">
        <v>3</v>
      </c>
      <c r="C28" s="69">
        <v>8.25</v>
      </c>
      <c r="D28" s="58">
        <f>(C27+C28+C31)/2</f>
        <v>11.164999999999999</v>
      </c>
      <c r="E28" s="60">
        <f>SUM(((C28+C27)+C31))/2</f>
        <v>11.164999999999999</v>
      </c>
      <c r="F28" s="130"/>
      <c r="G28" s="135"/>
    </row>
    <row r="29" spans="1:7" ht="15" customHeight="1" thickBot="1" x14ac:dyDescent="0.25">
      <c r="A29" s="2"/>
      <c r="B29" s="51" t="s">
        <v>52</v>
      </c>
      <c r="C29" s="69">
        <v>5.6</v>
      </c>
      <c r="D29" s="61"/>
      <c r="E29" s="60"/>
      <c r="F29" s="130"/>
      <c r="G29" s="136"/>
    </row>
    <row r="30" spans="1:7" ht="15" customHeight="1" thickBot="1" x14ac:dyDescent="0.25">
      <c r="A30" s="2"/>
      <c r="B30" s="51" t="s">
        <v>27</v>
      </c>
      <c r="C30" s="69">
        <v>2.0499999999999998</v>
      </c>
      <c r="D30" s="61"/>
      <c r="E30" s="61"/>
      <c r="F30" s="137" t="s">
        <v>30</v>
      </c>
      <c r="G30" s="138"/>
    </row>
    <row r="31" spans="1:7" ht="15" customHeight="1" thickBot="1" x14ac:dyDescent="0.3">
      <c r="A31" s="2"/>
      <c r="B31" s="51" t="s">
        <v>53</v>
      </c>
      <c r="C31" s="69">
        <v>8.8699999999999992</v>
      </c>
      <c r="D31" s="62"/>
      <c r="E31" s="61"/>
      <c r="F31" s="139">
        <f>SUM((F27+G27))/2</f>
        <v>24.30903714549672</v>
      </c>
      <c r="G31" s="138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5.9149999999999991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3.9</v>
      </c>
      <c r="D34" s="61"/>
      <c r="E34" s="59">
        <f>SUM(((C35+C38)+C37))/2</f>
        <v>3.8149999999999999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3.05</v>
      </c>
      <c r="D35" s="61"/>
      <c r="E35" s="60">
        <f>SUM(((C34+C39)+C38))/2</f>
        <v>5.0050000000000008</v>
      </c>
      <c r="F35" s="140">
        <f>SQRT((((E33*(E33-C34))*(E33-C36))*(E33-C37)))+SQRT((((E34*(E34-C35))*(E34-C38))*(E34-C37)))</f>
        <v>8.2503786554667577</v>
      </c>
      <c r="G35" s="141">
        <f>SQRT((((E35*(E35-C34))*(E35-C38))*(E35-C39)))+SQRT((((E36*(E36-C35))*(E36-C39))*(E36-C36)))</f>
        <v>8.270016992258304</v>
      </c>
    </row>
    <row r="36" spans="1:7" ht="15" customHeight="1" thickBot="1" x14ac:dyDescent="0.25">
      <c r="A36" s="2"/>
      <c r="B36" s="51" t="s">
        <v>3</v>
      </c>
      <c r="C36" s="70">
        <v>4.5599999999999996</v>
      </c>
      <c r="D36" s="61"/>
      <c r="E36" s="57">
        <f>SUM(((C35+C39)+C36))/2</f>
        <v>6.2549999999999999</v>
      </c>
      <c r="F36" s="130"/>
      <c r="G36" s="135"/>
    </row>
    <row r="37" spans="1:7" ht="15" customHeight="1" thickBot="1" x14ac:dyDescent="0.25">
      <c r="A37" s="2"/>
      <c r="B37" s="51" t="s">
        <v>52</v>
      </c>
      <c r="C37" s="70">
        <v>3.37</v>
      </c>
      <c r="D37" s="61"/>
      <c r="E37" s="60"/>
      <c r="F37" s="130"/>
      <c r="G37" s="136"/>
    </row>
    <row r="38" spans="1:7" ht="15" customHeight="1" thickBot="1" x14ac:dyDescent="0.25">
      <c r="A38" s="2"/>
      <c r="B38" s="51" t="s">
        <v>27</v>
      </c>
      <c r="C38" s="70">
        <v>1.21</v>
      </c>
      <c r="D38" s="9"/>
      <c r="E38" s="7">
        <f>SUM(((C39+C35)+C36))/2</f>
        <v>6.2549999999999999</v>
      </c>
      <c r="F38" s="142" t="s">
        <v>40</v>
      </c>
      <c r="G38" s="88"/>
    </row>
    <row r="39" spans="1:7" ht="15" customHeight="1" thickBot="1" x14ac:dyDescent="0.3">
      <c r="A39" s="2"/>
      <c r="B39" s="51" t="s">
        <v>53</v>
      </c>
      <c r="C39" s="70">
        <v>4.9000000000000004</v>
      </c>
      <c r="D39" s="9"/>
      <c r="E39" s="9"/>
      <c r="F39" s="143">
        <f>SUM((F35+G35))/2</f>
        <v>8.26019782386253</v>
      </c>
      <c r="G39" s="138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6.04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5.05</v>
      </c>
      <c r="D42" s="69"/>
      <c r="E42" s="23">
        <f>SUM(((D42+D43)+D44))/2</f>
        <v>0</v>
      </c>
      <c r="F42" s="123">
        <f>SQRT((((E41*(E41-C42))*(E41-C43))*(E41-C44)))</f>
        <v>5.7355184107454491</v>
      </c>
      <c r="G42" s="126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2.58</v>
      </c>
      <c r="D43" s="69"/>
      <c r="E43" s="9"/>
      <c r="F43" s="124"/>
      <c r="G43" s="127"/>
    </row>
    <row r="44" spans="1:7" ht="15" customHeight="1" thickBot="1" x14ac:dyDescent="0.25">
      <c r="A44" s="2"/>
      <c r="B44" s="51" t="s">
        <v>4</v>
      </c>
      <c r="C44" s="71">
        <v>4.45</v>
      </c>
      <c r="D44" s="69"/>
      <c r="E44" s="9"/>
      <c r="F44" s="125"/>
      <c r="G44" s="128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BLU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1" t="s">
        <v>38</v>
      </c>
      <c r="F49" s="132"/>
      <c r="G49" s="133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144" t="s">
        <v>64</v>
      </c>
      <c r="F51" s="145"/>
      <c r="G51" s="146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7" t="s">
        <v>65</v>
      </c>
      <c r="F52" s="148"/>
      <c r="G52" s="149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4"/>
      <c r="F54" s="85"/>
      <c r="G54" s="86"/>
    </row>
    <row r="55" spans="1:7" ht="15" customHeight="1" x14ac:dyDescent="0.2">
      <c r="B55" s="19" t="s">
        <v>5</v>
      </c>
      <c r="C55" s="38">
        <v>4.3299999999999998E-2</v>
      </c>
      <c r="D55" s="11"/>
      <c r="E55" s="84"/>
      <c r="F55" s="85"/>
      <c r="G55" s="86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An/5jhGdHgC7g1ibsuVxaFfh9iIMFBua+SzkAET0U6QB6ynyWvSgEEZR9ZwUZ4kxUOxDqDc7d6Ozz1wZvkAx6w==" saltValue="J0c+nEZw/49ONDf+U4ICL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2022-03-29T15:47:01Z</dcterms:modified>
</cp:coreProperties>
</file>