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F:\SCHEDE BARCA\"/>
    </mc:Choice>
  </mc:AlternateContent>
  <xr:revisionPtr revIDLastSave="0" documentId="8_{08424B10-C66B-4AC1-8E34-17FFC41170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 l="1"/>
  <c r="F35" i="1"/>
  <c r="F27" i="1"/>
  <c r="G27" i="1"/>
  <c r="F39" i="1" l="1"/>
  <c r="F31" i="1"/>
  <c r="G17" i="1" s="1"/>
  <c r="F46" i="1" l="1"/>
</calcChain>
</file>

<file path=xl/sharedStrings.xml><?xml version="1.0" encoding="utf-8"?>
<sst xmlns="http://schemas.openxmlformats.org/spreadsheetml/2006/main" count="74" uniqueCount="64">
  <si>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</si>
  <si>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</si>
  <si>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</si>
  <si>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</si>
  <si>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</si>
  <si>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</si>
  <si>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</si>
  <si>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</si>
  <si>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</si>
  <si>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</si>
  <si>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</si>
  <si>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</si>
  <si>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</si>
  <si>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</si>
  <si>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</si>
  <si>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</si>
  <si>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</si>
  <si>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</si>
  <si>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</si>
  <si>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</si>
  <si>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</si>
  <si>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</si>
  <si>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</si>
  <si>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</si>
  <si>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</si>
  <si>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</si>
  <si>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</si>
  <si>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</si>
  <si>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</si>
  <si>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</si>
  <si>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</si>
  <si>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</si>
  <si>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</si>
  <si>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</si>
  <si>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</si>
  <si>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</si>
  <si>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</si>
  <si>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</si>
  <si>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</si>
  <si>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</si>
  <si>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</si>
  <si>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</si>
  <si>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</si>
  <si>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</si>
  <si>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</si>
  <si>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</si>
  <si>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</si>
  <si>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</si>
  <si>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</si>
  <si>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</si>
  <si>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</si>
  <si>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</si>
  <si>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</si>
  <si>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</si>
  <si>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</si>
  <si>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</si>
  <si>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</si>
  <si>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</si>
  <si>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</si>
  <si>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</si>
  <si>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 xml:space="preserve"> </t>
  </si>
  <si>
    <t>BARBONA</t>
  </si>
  <si>
    <t>Valerio Mazzarici</t>
  </si>
  <si>
    <t>VELA MAESTRA 14,00 MQ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</si>
</sst>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7" fillId="0" borderId="34" xfId="0" applyFont="1" applyBorder="1" applyAlignment="1" applyProtection="1">
      <alignment wrapText="1"/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53" sqref="E53:G53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2" t="s">
        <v>49</v>
      </c>
      <c r="C1" s="93"/>
      <c r="D1" s="93"/>
      <c r="E1" s="93"/>
      <c r="F1" s="94"/>
      <c r="G1" s="95"/>
    </row>
    <row r="2" spans="1:7" ht="18" customHeight="1" thickBot="1" x14ac:dyDescent="0.25">
      <c r="A2" s="2"/>
      <c r="B2" s="41" t="s">
        <v>13</v>
      </c>
      <c r="C2" s="96"/>
      <c r="D2" s="97"/>
      <c r="E2" s="98"/>
      <c r="F2" s="42" t="s">
        <v>50</v>
      </c>
      <c r="G2" s="61">
        <v>284</v>
      </c>
    </row>
    <row r="3" spans="1:7" ht="18" customHeight="1" thickBot="1" x14ac:dyDescent="0.25">
      <c r="A3" s="2"/>
      <c r="B3" s="15" t="s">
        <v>22</v>
      </c>
      <c r="C3" s="99" t="s">
        <v>55</v>
      </c>
      <c r="D3" s="100"/>
      <c r="E3" s="100"/>
      <c r="F3" s="44" t="s">
        <v>51</v>
      </c>
      <c r="G3" s="62" t="s">
        <v>60</v>
      </c>
    </row>
    <row r="4" spans="1:7" ht="18" customHeight="1" thickBot="1" x14ac:dyDescent="0.25">
      <c r="A4" s="2"/>
      <c r="B4" s="43" t="s">
        <v>14</v>
      </c>
      <c r="C4" s="101" t="s">
        <v>61</v>
      </c>
      <c r="D4" s="102"/>
      <c r="E4" s="102"/>
      <c r="F4" s="102"/>
      <c r="G4" s="103"/>
    </row>
    <row r="5" spans="1:7" ht="18" customHeight="1" thickBot="1" x14ac:dyDescent="0.25">
      <c r="A5" s="2"/>
      <c r="B5" s="43" t="s">
        <v>28</v>
      </c>
      <c r="C5" s="104"/>
      <c r="D5" s="105"/>
      <c r="E5" s="105"/>
      <c r="F5" s="105"/>
      <c r="G5" s="106"/>
    </row>
    <row r="6" spans="1:7" ht="37.5" customHeight="1" thickBot="1" x14ac:dyDescent="0.25">
      <c r="A6" s="2"/>
      <c r="B6" s="43" t="s">
        <v>29</v>
      </c>
      <c r="C6" s="145" t="s">
        <v>62</v>
      </c>
      <c r="D6" s="114"/>
      <c r="E6" s="114"/>
      <c r="F6" s="114"/>
      <c r="G6" s="115"/>
    </row>
    <row r="7" spans="1:7" ht="18" customHeight="1" thickBot="1" x14ac:dyDescent="0.25">
      <c r="A7" s="2"/>
      <c r="B7" s="45" t="s">
        <v>54</v>
      </c>
      <c r="C7" s="120"/>
      <c r="D7" s="121"/>
      <c r="E7" s="121"/>
      <c r="F7" s="121"/>
      <c r="G7" s="122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</v>
      </c>
      <c r="D14" s="9"/>
      <c r="E14" s="9"/>
      <c r="F14" s="116" t="s">
        <v>35</v>
      </c>
      <c r="G14" s="118" t="s">
        <v>12</v>
      </c>
    </row>
    <row r="15" spans="1:7" ht="15" customHeight="1" thickBot="1" x14ac:dyDescent="0.25">
      <c r="A15" s="2"/>
      <c r="B15" s="47" t="s">
        <v>23</v>
      </c>
      <c r="C15" s="65">
        <v>1.24</v>
      </c>
      <c r="D15" s="9"/>
      <c r="F15" s="117"/>
      <c r="G15" s="119"/>
    </row>
    <row r="16" spans="1:7" ht="39" thickBot="1" x14ac:dyDescent="0.25">
      <c r="A16" s="2"/>
      <c r="B16" s="48" t="s">
        <v>42</v>
      </c>
      <c r="C16" s="66">
        <v>0</v>
      </c>
      <c r="D16" s="9"/>
      <c r="F16" s="117"/>
      <c r="G16" s="119"/>
    </row>
    <row r="17" spans="1:7" ht="26.25" thickBot="1" x14ac:dyDescent="0.25">
      <c r="A17" s="2"/>
      <c r="B17" s="49" t="s">
        <v>20</v>
      </c>
      <c r="C17" s="65">
        <v>4.9400000000000004</v>
      </c>
      <c r="D17" s="9"/>
      <c r="E17" s="9"/>
      <c r="F17" s="107">
        <f>SUM((C16*C18))*C20</f>
        <v>0</v>
      </c>
      <c r="G17" s="109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0.95</v>
      </c>
      <c r="D18" s="9"/>
      <c r="F18" s="108"/>
      <c r="G18" s="110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08"/>
      <c r="G19" s="111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88" t="s">
        <v>45</v>
      </c>
      <c r="G20" s="89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2">
        <f>SUM(((F17*3)/100))+F17</f>
        <v>0</v>
      </c>
      <c r="G21" s="113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88" t="s">
        <v>44</v>
      </c>
      <c r="G22" s="89"/>
    </row>
    <row r="23" spans="1:7" ht="15" customHeight="1" x14ac:dyDescent="0.2">
      <c r="A23" s="2"/>
      <c r="B23" s="23"/>
      <c r="F23" s="90">
        <f>C11*C22</f>
        <v>0</v>
      </c>
      <c r="G23" s="91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29">
        <f>SQRT((((E25*(E25-C26))*(E25-C28))*(E25-C29)))+SQRT((((E26*(E26-C27))*(E26-C30))*(E26-C29)))</f>
        <v>0</v>
      </c>
      <c r="G27" s="133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17"/>
      <c r="G28" s="119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117"/>
      <c r="G29" s="134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135" t="s">
        <v>30</v>
      </c>
      <c r="G30" s="136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137">
        <f>SUM((F27+G27))/2</f>
        <v>0</v>
      </c>
      <c r="G31" s="136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>
        <v>0</v>
      </c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>
        <v>0</v>
      </c>
      <c r="D35" s="59"/>
      <c r="E35" s="58">
        <f>SUM(((C34+C39)+C38))/2</f>
        <v>0</v>
      </c>
      <c r="F35" s="138">
        <f>SQRT((((E33*(E33-C34))*(E33-C36))*(E33-C37)))+SQRT((((E34*(E34-C35))*(E34-C38))*(E34-C37)))</f>
        <v>0</v>
      </c>
      <c r="G35" s="139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>
        <v>0</v>
      </c>
      <c r="D36" s="59"/>
      <c r="E36" s="56">
        <f>SUM(((C35+C39)+C36))/2</f>
        <v>0</v>
      </c>
      <c r="F36" s="117"/>
      <c r="G36" s="119"/>
    </row>
    <row r="37" spans="1:7" ht="15" customHeight="1" thickBot="1" x14ac:dyDescent="0.25">
      <c r="A37" s="2"/>
      <c r="B37" s="50" t="s">
        <v>52</v>
      </c>
      <c r="C37" s="68">
        <v>0</v>
      </c>
      <c r="D37" s="59"/>
      <c r="E37" s="58"/>
      <c r="F37" s="117"/>
      <c r="G37" s="134"/>
    </row>
    <row r="38" spans="1:7" ht="15" customHeight="1" thickBot="1" x14ac:dyDescent="0.25">
      <c r="A38" s="2"/>
      <c r="B38" s="50" t="s">
        <v>27</v>
      </c>
      <c r="C38" s="68">
        <v>0</v>
      </c>
      <c r="D38" s="9"/>
      <c r="E38" s="7">
        <f>SUM(((C39+C35)+C36))/2</f>
        <v>0</v>
      </c>
      <c r="F38" s="140" t="s">
        <v>40</v>
      </c>
      <c r="G38" s="89"/>
    </row>
    <row r="39" spans="1:7" ht="15" customHeight="1" thickBot="1" x14ac:dyDescent="0.3">
      <c r="A39" s="2"/>
      <c r="B39" s="50" t="s">
        <v>53</v>
      </c>
      <c r="C39" s="68">
        <v>0</v>
      </c>
      <c r="D39" s="9"/>
      <c r="E39" s="9"/>
      <c r="F39" s="141">
        <f>SUM((F35+G35))/2</f>
        <v>0</v>
      </c>
      <c r="G39" s="136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123">
        <f>SQRT((((E41*(E41-C42))*(E41-C43))*(E41-C44)))</f>
        <v>0</v>
      </c>
      <c r="G42" s="126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124"/>
      <c r="G43" s="127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125"/>
      <c r="G44" s="128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0" t="s">
        <v>38</v>
      </c>
      <c r="F49" s="131"/>
      <c r="G49" s="132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 t="s">
        <v>63</v>
      </c>
      <c r="F52" s="83"/>
      <c r="G52" s="84"/>
    </row>
    <row r="53" spans="1:7" ht="15" customHeight="1" x14ac:dyDescent="0.2">
      <c r="A53" s="9"/>
      <c r="B53" s="19"/>
      <c r="C53" s="20"/>
      <c r="D53" s="10"/>
      <c r="E53" s="79"/>
      <c r="F53" s="80"/>
      <c r="G53" s="81"/>
    </row>
    <row r="54" spans="1:7" ht="15" x14ac:dyDescent="0.2">
      <c r="B54" s="3" t="s">
        <v>48</v>
      </c>
      <c r="C54" s="12"/>
      <c r="E54" s="85"/>
      <c r="F54" s="86"/>
      <c r="G54" s="87"/>
    </row>
    <row r="55" spans="1:7" ht="15" customHeight="1" x14ac:dyDescent="0.2">
      <c r="B55" s="18" t="s">
        <v>5</v>
      </c>
      <c r="C55" s="37">
        <v>4.3299999999999998E-2</v>
      </c>
      <c r="E55" s="142"/>
      <c r="F55" s="143"/>
      <c r="G55" s="144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7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2024-02-02T15:24:49Z</cp:lastPrinted>
  <dcterms:created xsi:type="dcterms:W3CDTF">2012-02-29T09:32:38Z</dcterms:created>
  <dcterms:modified xsi:type="dcterms:W3CDTF">2024-02-02T15:42:07Z</dcterms:modified>
</cp:coreProperties>
</file>