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767A76F7-D974-4194-B844-37D0BADF2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<sst xmlns="http://schemas.openxmlformats.org/spreadsheetml/2006/main" count="75" uniqueCount="64">
  <si>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</si>
  <si>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</si>
  <si>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</si>
  <si>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</si>
  <si>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</si>
  <si>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</si>
  <si>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</si>
  <si>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</si>
  <si>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</si>
  <si>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</si>
  <si>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</si>
  <si>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</si>
  <si>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</si>
  <si>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</si>
  <si>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</si>
  <si>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</si>
  <si>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</si>
  <si>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</si>
  <si>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</si>
  <si>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</si>
  <si>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</si>
  <si>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</si>
  <si>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</si>
  <si>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</si>
  <si>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</si>
  <si>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</si>
  <si>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</si>
  <si>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</si>
  <si>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</si>
  <si>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</si>
  <si>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</si>
  <si>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</si>
  <si>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</si>
  <si>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</si>
  <si>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</si>
  <si>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</si>
  <si>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</si>
  <si>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</si>
  <si>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</si>
  <si>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</si>
  <si>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</si>
  <si>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</si>
  <si>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</si>
  <si>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</si>
  <si>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</si>
  <si>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</si>
  <si>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</si>
  <si>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</si>
  <si>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</si>
  <si>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</si>
  <si>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</si>
  <si>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</si>
  <si>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</si>
  <si>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</si>
  <si>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</si>
  <si>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</si>
  <si>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</si>
  <si>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</si>
  <si>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</si>
  <si>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</si>
  <si>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2007</t>
  </si>
  <si>
    <t>MAFALDA</t>
  </si>
  <si>
    <t xml:space="preserve">Pietro Fabris - autocostruzione </t>
  </si>
  <si>
    <t>Pietro Fabris / Gino Luppi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</si>
</sst>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41018</v>
      </c>
      <c r="D2" s="100"/>
      <c r="E2" s="101"/>
      <c r="F2" s="42" t="s">
        <v>50</v>
      </c>
      <c r="G2" s="61">
        <v>270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37.5" customHeight="1" thickBot="1" x14ac:dyDescent="0.25">
      <c r="A6" s="2"/>
      <c r="B6" s="43" t="s">
        <v>29</v>
      </c>
      <c r="C6" s="148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5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3900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9.5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2.6</v>
      </c>
      <c r="D15" s="9"/>
      <c r="F15" s="120"/>
      <c r="G15" s="122"/>
    </row>
    <row r="16" spans="1:7" ht="39" thickBot="1" x14ac:dyDescent="0.25">
      <c r="A16" s="2"/>
      <c r="B16" s="48" t="s">
        <v>42</v>
      </c>
      <c r="C16" s="66">
        <v>8.8000000000000007</v>
      </c>
      <c r="D16" s="9"/>
      <c r="F16" s="120"/>
      <c r="G16" s="12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58.344000000000008</v>
      </c>
      <c r="G17" s="112">
        <f>SUM((F31/3))</f>
        <v>15.901781643873994</v>
      </c>
    </row>
    <row r="18" spans="1:7" ht="15" customHeight="1" thickBot="1" x14ac:dyDescent="0.25">
      <c r="A18" s="2"/>
      <c r="B18" s="47" t="s">
        <v>25</v>
      </c>
      <c r="C18" s="64">
        <v>2.04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5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60.09432000000001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104.52000000000001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13.649999999999999</v>
      </c>
      <c r="E25" s="56">
        <f>SUM(((C26+C28)+C29))/2</f>
        <v>13.649999999999999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9.1999999999999993</v>
      </c>
      <c r="D26" s="57">
        <f>(C27+C29+C30)/2</f>
        <v>9.625</v>
      </c>
      <c r="E26" s="56">
        <f>SUM(((C27+C30)+C29))/2</f>
        <v>9.625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7.6</v>
      </c>
      <c r="D27" s="57">
        <f>(C26+C30+C31)/2</f>
        <v>11.324999999999999</v>
      </c>
      <c r="E27" s="58">
        <f>SUM(((C31+C26)+C30))/2</f>
        <v>11.325000000000001</v>
      </c>
      <c r="F27" s="132">
        <f>SQRT((((E25*(E25-C26))*(E25-C28))*(E25-C29)))+SQRT((((E26*(E26-C27))*(E26-C30))*(E26-C29)))</f>
        <v>47.140283705724144</v>
      </c>
      <c r="G27" s="136">
        <f>SQRT((((E27*(E27-C26))*(E27-C30))*(E27-C31)))+SQRT((((E28*(E28-C27))*(E28-C31))*(E28-C28)))</f>
        <v>48.270406157519815</v>
      </c>
    </row>
    <row r="28" spans="1:7" ht="15" customHeight="1" thickBot="1" x14ac:dyDescent="0.25">
      <c r="A28" s="2"/>
      <c r="B28" s="50" t="s">
        <v>3</v>
      </c>
      <c r="C28" s="67">
        <v>9.5</v>
      </c>
      <c r="D28" s="57">
        <f>(C27+C28+C31)/2</f>
        <v>13.75</v>
      </c>
      <c r="E28" s="58">
        <f>SUM(((C28+C27)+C31))/2</f>
        <v>13.75</v>
      </c>
      <c r="F28" s="120"/>
      <c r="G28" s="122"/>
    </row>
    <row r="29" spans="1:7" ht="15" customHeight="1" thickBot="1" x14ac:dyDescent="0.25">
      <c r="A29" s="2"/>
      <c r="B29" s="50" t="s">
        <v>52</v>
      </c>
      <c r="C29" s="67">
        <v>8.6</v>
      </c>
      <c r="D29" s="59"/>
      <c r="E29" s="58"/>
      <c r="F29" s="120"/>
      <c r="G29" s="137"/>
    </row>
    <row r="30" spans="1:7" ht="15" customHeight="1" thickBot="1" x14ac:dyDescent="0.25">
      <c r="A30" s="2"/>
      <c r="B30" s="50" t="s">
        <v>27</v>
      </c>
      <c r="C30" s="67">
        <v>3.05</v>
      </c>
      <c r="D30" s="59"/>
      <c r="E30" s="59"/>
      <c r="F30" s="138" t="s">
        <v>30</v>
      </c>
      <c r="G30" s="139"/>
    </row>
    <row r="31" spans="1:7" ht="15" customHeight="1" thickBot="1" x14ac:dyDescent="0.3">
      <c r="A31" s="2"/>
      <c r="B31" s="50" t="s">
        <v>53</v>
      </c>
      <c r="C31" s="67">
        <v>10.4</v>
      </c>
      <c r="D31" s="60"/>
      <c r="E31" s="59"/>
      <c r="F31" s="140">
        <f>SUM((F27+G27))/2</f>
        <v>47.70534493162198</v>
      </c>
      <c r="G31" s="139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7.6999999999999993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5.0999999999999996</v>
      </c>
      <c r="D34" s="59"/>
      <c r="E34" s="56">
        <f>SUM(((C35+C38)+C37))/2</f>
        <v>5.5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4.2</v>
      </c>
      <c r="D35" s="59"/>
      <c r="E35" s="58">
        <f>SUM(((C34+C39)+C38))/2</f>
        <v>6.55</v>
      </c>
      <c r="F35" s="141">
        <f>SQRT((((E33*(E33-C34))*(E33-C36))*(E33-C37)))+SQRT((((E34*(E34-C35))*(E34-C38))*(E34-C37)))</f>
        <v>15.487054854441848</v>
      </c>
      <c r="G35" s="142">
        <f>SQRT((((E35*(E35-C34))*(E35-C38))*(E35-C39)))+SQRT((((E36*(E36-C35))*(E36-C39))*(E36-C36)))</f>
        <v>16.036138923324529</v>
      </c>
    </row>
    <row r="36" spans="1:7" ht="15" customHeight="1" thickBot="1" x14ac:dyDescent="0.25">
      <c r="A36" s="2"/>
      <c r="B36" s="50" t="s">
        <v>3</v>
      </c>
      <c r="C36" s="68">
        <v>5.5</v>
      </c>
      <c r="D36" s="59"/>
      <c r="E36" s="56">
        <f>SUM(((C35+C39)+C36))/2</f>
        <v>7.85</v>
      </c>
      <c r="F36" s="120"/>
      <c r="G36" s="122"/>
    </row>
    <row r="37" spans="1:7" ht="15" customHeight="1" thickBot="1" x14ac:dyDescent="0.25">
      <c r="A37" s="2"/>
      <c r="B37" s="50" t="s">
        <v>52</v>
      </c>
      <c r="C37" s="68">
        <v>4.8</v>
      </c>
      <c r="D37" s="59"/>
      <c r="E37" s="58"/>
      <c r="F37" s="120"/>
      <c r="G37" s="137"/>
    </row>
    <row r="38" spans="1:7" ht="15" customHeight="1" thickBot="1" x14ac:dyDescent="0.25">
      <c r="A38" s="2"/>
      <c r="B38" s="50" t="s">
        <v>27</v>
      </c>
      <c r="C38" s="68">
        <v>2</v>
      </c>
      <c r="D38" s="9"/>
      <c r="E38" s="7">
        <f>SUM(((C39+C35)+C36))/2</f>
        <v>7.85</v>
      </c>
      <c r="F38" s="143" t="s">
        <v>40</v>
      </c>
      <c r="G38" s="92"/>
    </row>
    <row r="39" spans="1:7" ht="15" customHeight="1" thickBot="1" x14ac:dyDescent="0.3">
      <c r="A39" s="2"/>
      <c r="B39" s="50" t="s">
        <v>53</v>
      </c>
      <c r="C39" s="68">
        <v>6</v>
      </c>
      <c r="D39" s="9"/>
      <c r="E39" s="9"/>
      <c r="F39" s="144">
        <f>SUM((F35+G35))/2</f>
        <v>15.761596888883188</v>
      </c>
      <c r="G39" s="139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6">
        <f>SQRT((((E41*(E41-C42))*(E41-C43))*(E41-C44)))</f>
        <v>0</v>
      </c>
      <c r="G42" s="129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7"/>
      <c r="G43" s="130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8"/>
      <c r="G44" s="131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3" t="s">
        <v>38</v>
      </c>
      <c r="F49" s="134"/>
      <c r="G49" s="135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63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145"/>
      <c r="F55" s="146"/>
      <c r="G55" s="14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Ua4AXQFc5Y215S8ebHIF0Mg/j1M8gij7Bs0hAIfLz2zBIVn+49ggPeDo7ixy+IwDQCoZeTUXrgyPmTAcDwaIog==" saltValue="aG6fnzcNCYzeEJdjvyb0Tw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2024-02-02T14:38:47Z</dcterms:modified>
</cp:coreProperties>
</file>