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37107715-61AF-4648-AD65-E89D90B430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l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F35" i="1" l="1"/>
  <c r="G35" i="1"/>
  <c r="F27" i="1"/>
  <c r="G27" i="1"/>
  <c r="F39" i="1" l="1"/>
  <c r="F31" i="1"/>
  <c r="G17" i="1" s="1"/>
  <c r="F46" i="1"/>
</calcChain>
</file>

<file path=xl/sharedStrings.xml><?xml version="1.0" encoding="utf-8"?>
<sst xmlns="http://schemas.openxmlformats.org/spreadsheetml/2006/main" count="78" uniqueCount="68">
  <si>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</si>
  <si>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</si>
  <si>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</si>
  <si>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</si>
  <si>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</si>
  <si>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</si>
  <si>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</si>
  <si>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</si>
  <si>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</si>
  <si>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</si>
  <si>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</si>
  <si>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</si>
  <si>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</si>
  <si>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</si>
  <si>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</si>
  <si>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</si>
  <si>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</si>
  <si>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</si>
  <si>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</si>
  <si>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</si>
  <si>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</si>
  <si>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</si>
  <si>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</si>
  <si>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</si>
  <si>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</si>
  <si>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</si>
  <si>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</si>
  <si>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</si>
  <si>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</si>
  <si>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</si>
  <si>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</si>
  <si>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</si>
  <si>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</si>
  <si>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</si>
  <si>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</si>
  <si>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</si>
  <si>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</si>
  <si>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</si>
  <si>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</si>
  <si>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</si>
  <si>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</si>
  <si>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</si>
  <si>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</si>
  <si>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</si>
  <si>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</si>
  <si>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</si>
  <si>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</si>
  <si>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</si>
  <si>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</si>
  <si>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</si>
  <si>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</si>
  <si>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</si>
  <si>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</si>
  <si>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</si>
  <si>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</si>
  <si>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</si>
  <si>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</si>
  <si>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</si>
  <si>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</si>
  <si>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2006</t>
  </si>
  <si>
    <t>TABASCO</t>
  </si>
  <si>
    <t>VdV - Maestro d'ascia Matteo Tamassia</t>
  </si>
  <si>
    <t>Guido Lobetti Bodoni</t>
  </si>
  <si>
    <t>COMPENSATO MARINO</t>
  </si>
  <si>
    <t xml:space="preserve">Giovanni Vercio (CCM), Alessandro Dissera (CCM), </t>
  </si>
  <si>
    <t>Claudio Soffrizzi (CCM), Vittorio Resto (CVC),</t>
  </si>
  <si>
    <t>Michele Dissera (VdV)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</si>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</sst>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19" fillId="0" borderId="27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0" fontId="19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3" zoomScale="70" zoomScaleNormal="70" workbookViewId="0">
      <selection activeCell="E47" sqref="E4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/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40243</v>
      </c>
      <c r="D2" s="102"/>
      <c r="E2" s="103"/>
      <c r="F2" s="43" t="s">
        <v>49</v>
      </c>
      <c r="G2" s="63">
        <v>251</v>
      </c>
    </row>
    <row r="3" spans="1:7" ht="18" customHeight="1" thickBot="1" x14ac:dyDescent="0.25">
      <c r="A3" s="2"/>
      <c r="B3" s="16" t="s">
        <v>22</v>
      </c>
      <c r="C3" s="104" t="s">
        <v>54</v>
      </c>
      <c r="D3" s="105"/>
      <c r="E3" s="105"/>
      <c r="F3" s="45" t="s">
        <v>50</v>
      </c>
      <c r="G3" s="64" t="s">
        <v>59</v>
      </c>
    </row>
    <row r="4" spans="1:7" ht="18" customHeight="1" thickBot="1" x14ac:dyDescent="0.25">
      <c r="A4" s="2"/>
      <c r="B4" s="44" t="s">
        <v>14</v>
      </c>
      <c r="C4" s="106" t="s">
        <v>60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61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62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53</v>
      </c>
      <c r="C7" s="126" t="s">
        <v>63</v>
      </c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555</v>
      </c>
      <c r="D11" s="9"/>
      <c r="F11" s="40" t="s">
        <v>55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7.33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1.95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5.92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0</v>
      </c>
      <c r="D17" s="9"/>
      <c r="E17" s="9"/>
      <c r="F17" s="112">
        <f>SUM((C16*C18))*C20</f>
        <v>23.975999999999999</v>
      </c>
      <c r="G17" s="114">
        <f>SUM((F31/3))</f>
        <v>8.2205517800416672</v>
      </c>
    </row>
    <row r="18" spans="1:7" ht="15" customHeight="1" thickBot="1" x14ac:dyDescent="0.25">
      <c r="A18" s="2"/>
      <c r="B18" s="48" t="s">
        <v>25</v>
      </c>
      <c r="C18" s="66">
        <v>1.35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7">
        <f>SUM(((F17*3)/100))+F17</f>
        <v>24.69528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24.031499999999998</v>
      </c>
      <c r="G23" s="96"/>
    </row>
    <row r="24" spans="1:7" ht="12.75" customHeight="1" x14ac:dyDescent="0.2">
      <c r="A24" s="2"/>
      <c r="B24" s="6"/>
      <c r="D24" t="s">
        <v>67</v>
      </c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10.42</v>
      </c>
      <c r="E25" s="57">
        <f>SUM(((C26+C28)+C29))/2</f>
        <v>10.42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7</v>
      </c>
      <c r="D26" s="58">
        <f>(C27+C29+C30)/2</f>
        <v>6.41</v>
      </c>
      <c r="E26" s="59">
        <f>SUM(((C27+C30)+C29))/2</f>
        <v>6.41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5.15</v>
      </c>
      <c r="D27" s="58">
        <f>(C26+C30+C31)/2</f>
        <v>8.7899999999999991</v>
      </c>
      <c r="E27" s="60">
        <f>SUM(((C31+C26)+C30))/2</f>
        <v>8.7899999999999991</v>
      </c>
      <c r="F27" s="78">
        <f>SQRT((((E25*(E25-C26))*(E25-C28))*(E25-C29)))+SQRT((((E26*(E26-C27))*(E26-C30))*(E26-C29)))</f>
        <v>24.62120872807732</v>
      </c>
      <c r="G27" s="83">
        <f>SQRT((((E27*(E27-C26))*(E27-C30))*(E27-C31)))+SQRT((((E28*(E28-C27))*(E28-C31))*(E28-C28)))</f>
        <v>24.702101952172686</v>
      </c>
    </row>
    <row r="28" spans="1:7" ht="15" customHeight="1" thickBot="1" x14ac:dyDescent="0.25">
      <c r="A28" s="2"/>
      <c r="B28" s="51" t="s">
        <v>3</v>
      </c>
      <c r="C28" s="69">
        <v>8.1300000000000008</v>
      </c>
      <c r="D28" s="58">
        <f>(C27+C28+C31)/2</f>
        <v>10.95</v>
      </c>
      <c r="E28" s="60">
        <f>SUM(((C28+C27)+C31))/2</f>
        <v>10.95</v>
      </c>
      <c r="F28" s="79"/>
      <c r="G28" s="84"/>
    </row>
    <row r="29" spans="1:7" ht="15" customHeight="1" thickBot="1" x14ac:dyDescent="0.25">
      <c r="A29" s="2"/>
      <c r="B29" s="51" t="s">
        <v>51</v>
      </c>
      <c r="C29" s="69">
        <v>5.71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1.96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52</v>
      </c>
      <c r="C31" s="69">
        <v>8.6199999999999992</v>
      </c>
      <c r="D31" s="62"/>
      <c r="E31" s="61"/>
      <c r="F31" s="88">
        <f>SUM((F27+G27))/2</f>
        <v>24.661655340125002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5.7850000000000001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3.82</v>
      </c>
      <c r="D34" s="61"/>
      <c r="E34" s="59">
        <f>SUM(((C35+C38)+C37))/2</f>
        <v>3.75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3</v>
      </c>
      <c r="D35" s="61"/>
      <c r="E35" s="60">
        <f>SUM(((C34+C39)+C38))/2</f>
        <v>4.9149999999999991</v>
      </c>
      <c r="F35" s="89">
        <f>SQRT((((E33*(E33-C34))*(E33-C36))*(E33-C37)))+SQRT((((E34*(E34-C35))*(E34-C38))*(E34-C37)))</f>
        <v>7.9374482855072088</v>
      </c>
      <c r="G35" s="90">
        <f>SQRT((((E35*(E35-C34))*(E35-C38))*(E35-C39)))+SQRT((((E36*(E36-C35))*(E36-C39))*(E36-C36)))</f>
        <v>7.9718643457041409</v>
      </c>
    </row>
    <row r="36" spans="1:7" ht="15" customHeight="1" thickBot="1" x14ac:dyDescent="0.25">
      <c r="A36" s="2"/>
      <c r="B36" s="51" t="s">
        <v>3</v>
      </c>
      <c r="C36" s="70">
        <v>4.45</v>
      </c>
      <c r="D36" s="61"/>
      <c r="E36" s="57">
        <f>SUM(((C35+C39)+C36))/2</f>
        <v>6.13</v>
      </c>
      <c r="F36" s="79"/>
      <c r="G36" s="84"/>
    </row>
    <row r="37" spans="1:7" ht="15" customHeight="1" thickBot="1" x14ac:dyDescent="0.25">
      <c r="A37" s="2"/>
      <c r="B37" s="51" t="s">
        <v>51</v>
      </c>
      <c r="C37" s="70">
        <v>3.3</v>
      </c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>
        <v>1.2</v>
      </c>
      <c r="D38" s="9"/>
      <c r="E38" s="7">
        <f>SUM(((C39+C35)+C36))/2</f>
        <v>6.13</v>
      </c>
      <c r="F38" s="91" t="s">
        <v>40</v>
      </c>
      <c r="G38" s="92"/>
    </row>
    <row r="39" spans="1:7" ht="15" customHeight="1" thickBot="1" x14ac:dyDescent="0.3">
      <c r="A39" s="2"/>
      <c r="B39" s="51" t="s">
        <v>52</v>
      </c>
      <c r="C39" s="70">
        <v>4.8099999999999996</v>
      </c>
      <c r="D39" s="9"/>
      <c r="E39" s="9"/>
      <c r="F39" s="93">
        <f>SUM((F35+G35))/2</f>
        <v>7.9546563156056749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7.0649999999999995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6.08</v>
      </c>
      <c r="D42" s="69"/>
      <c r="E42" s="23">
        <f>SUM(((D42+D43)+D44))/2</f>
        <v>0</v>
      </c>
      <c r="F42" s="72">
        <f>SQRT((((E41*(E41-C42))*(E41-C43))*(E41-C44)))</f>
        <v>7.9331245114629922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3.58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4.47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BLU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 t="s">
        <v>64</v>
      </c>
      <c r="F52" s="142"/>
      <c r="G52" s="143"/>
    </row>
    <row r="53" spans="1:7" ht="15" customHeight="1" x14ac:dyDescent="0.2">
      <c r="A53" s="9"/>
      <c r="B53" s="20"/>
      <c r="C53" s="21"/>
      <c r="D53" s="10"/>
      <c r="E53" s="138" t="s">
        <v>65</v>
      </c>
      <c r="F53" s="139"/>
      <c r="G53" s="140"/>
    </row>
    <row r="54" spans="1:7" ht="15" x14ac:dyDescent="0.2">
      <c r="B54" s="3" t="s">
        <v>48</v>
      </c>
      <c r="C54" s="13"/>
      <c r="D54" s="11"/>
      <c r="E54" s="138" t="s">
        <v>66</v>
      </c>
      <c r="F54" s="139"/>
      <c r="G54" s="140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BpgCqkRXhRlHfQN5YNiAX3xqRsR/1Cf0Oq4rSAr72KHACUumPLSDzl51y83JP539mKyhPtRIVuZO/9lAEdJAQg==" saltValue="S9oeGAox1vLvti2yRAse/w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54</v>
      </c>
    </row>
    <row r="2" spans="1:1" x14ac:dyDescent="0.2">
      <c r="A2" t="s">
        <v>58</v>
      </c>
    </row>
    <row r="3" spans="1:1" x14ac:dyDescent="0.2">
      <c r="A3" t="s">
        <v>56</v>
      </c>
    </row>
    <row r="4" spans="1:1" x14ac:dyDescent="0.2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2022-03-28T12:32:30Z</dcterms:modified>
</cp:coreProperties>
</file>