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C01C1309-7F49-473F-B861-A20EB02ADF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/>
  <c r="E25" i="1"/>
  <c r="E26" i="1"/>
  <c r="F27" i="1"/>
  <c r="D28" i="1"/>
  <c r="D27" i="1"/>
  <c r="E27" i="1"/>
  <c r="G27" i="1" s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31" i="1" l="1"/>
  <c r="F46" i="1" l="1"/>
  <c r="G17" i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<sst xmlns="http://schemas.openxmlformats.org/spreadsheetml/2006/main" count="75" uniqueCount="65">
  <si>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</si>
  <si>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</si>
  <si>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</si>
  <si>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</si>
  <si>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</si>
  <si>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</si>
  <si>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</si>
  <si>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</si>
  <si>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</si>
  <si>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</si>
  <si>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</si>
  <si>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</si>
  <si>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</si>
  <si>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</si>
  <si>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</si>
  <si>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</si>
  <si>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</si>
  <si>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</si>
  <si>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</si>
  <si>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</si>
  <si>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</si>
  <si>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</si>
  <si>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</si>
  <si>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</si>
  <si>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</si>
  <si>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</si>
  <si>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</si>
  <si>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</si>
  <si>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</si>
  <si>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</si>
  <si>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</si>
  <si>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</si>
  <si>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</si>
  <si>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</si>
  <si>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</si>
  <si>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</si>
  <si>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</si>
  <si>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</si>
  <si>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</si>
  <si>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</si>
  <si>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</si>
  <si>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</si>
  <si>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</si>
  <si>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</si>
  <si>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</si>
  <si>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</si>
  <si>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</si>
  <si>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</si>
  <si>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</si>
  <si>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</si>
  <si>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</si>
  <si>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</si>
  <si>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</si>
  <si>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</si>
  <si>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</si>
  <si>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</si>
  <si>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</si>
  <si>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</si>
  <si>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</si>
  <si>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</si>
  <si>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PAWANA</t>
  </si>
  <si>
    <t>Paolo Rusca (autocostruzione)</t>
  </si>
  <si>
    <t xml:space="preserve">Fianchi e fondo compensato marini-coperta in larice </t>
  </si>
  <si>
    <t>Paolo Rusca</t>
  </si>
  <si>
    <t>Paolo Giuriato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</si>
</sst>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80" zoomScaleNormal="80" workbookViewId="0">
      <selection activeCell="N16" sqref="N1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22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64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 t="s">
        <v>62</v>
      </c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460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6.6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1.8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5.4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/>
      <c r="D17" s="9"/>
      <c r="E17" s="9"/>
      <c r="F17" s="110">
        <f>SUM((C16*C18))*C20</f>
        <v>21.060000000000002</v>
      </c>
      <c r="G17" s="112">
        <f>SUM((F31/3))</f>
        <v>5.2133916027489366</v>
      </c>
    </row>
    <row r="18" spans="1:7" ht="15" customHeight="1" thickBot="1" x14ac:dyDescent="0.25">
      <c r="A18" s="2"/>
      <c r="B18" s="47" t="s">
        <v>25</v>
      </c>
      <c r="C18" s="64">
        <v>1.3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/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/>
      <c r="D21" s="9"/>
      <c r="E21" s="9"/>
      <c r="F21" s="115">
        <f>SUM(((F17*3)/100))+F17</f>
        <v>21.691800000000001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19.917999999999999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8.6950000000000003</v>
      </c>
      <c r="E25" s="56">
        <f>SUM(((C26+C28)+C29))/2</f>
        <v>8.6950000000000003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6.15</v>
      </c>
      <c r="D26" s="57">
        <f>(C27+C29+C30)/2</f>
        <v>8.5249999999999986</v>
      </c>
      <c r="E26" s="56">
        <f>SUM(((C27+C30)+C29))/2</f>
        <v>8.5250000000000004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4.45</v>
      </c>
      <c r="D27" s="57">
        <f>(C26+C30+C31)/2</f>
        <v>7.85</v>
      </c>
      <c r="E27" s="58">
        <f>SUM(((C31+C26)+C30))/2</f>
        <v>7.85</v>
      </c>
      <c r="F27" s="76">
        <f>SQRT((((E25*(E25-C26))*(E25-C28))*(E25-C29)))+SQRT((((E26*(E26-C27))*(E26-C30))*(E26-C29)))</f>
        <v>24.811036822056273</v>
      </c>
      <c r="G27" s="81">
        <f>SQRT((((E27*(E27-C26))*(E27-C30))*(E27-C31)))+SQRT((((E28*(E28-C27))*(E28-C31))*(E28-C28)))</f>
        <v>6.4693127944373456</v>
      </c>
    </row>
    <row r="28" spans="1:7" ht="15" customHeight="1" thickBot="1" x14ac:dyDescent="0.25">
      <c r="A28" s="2"/>
      <c r="B28" s="50" t="s">
        <v>3</v>
      </c>
      <c r="C28" s="67">
        <v>6.24</v>
      </c>
      <c r="D28" s="57">
        <f>(C27+C28+C31)/2</f>
        <v>6.32</v>
      </c>
      <c r="E28" s="58">
        <f>SUM(((C28+C27)+C31))/2</f>
        <v>6.32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5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7.6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1.95</v>
      </c>
      <c r="D31" s="60"/>
      <c r="E31" s="59"/>
      <c r="F31" s="86">
        <f>SUM((F27+G27))/2</f>
        <v>15.64017480824681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4.5750000000000002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4.2</v>
      </c>
      <c r="D42" s="67">
        <v>4</v>
      </c>
      <c r="E42" s="22">
        <f>SUM(((D42+D43)+D44))/2</f>
        <v>4.5250000000000004</v>
      </c>
      <c r="F42" s="70">
        <f>SQRT((((E41*(E41-C42))*(E41-C43))*(E41-C44)))</f>
        <v>2.7488644672618916</v>
      </c>
      <c r="G42" s="73">
        <f>SQRT((((E42*(E42-D42))*(E42-D43))*(E42-D44)))</f>
        <v>2.9524665932699405</v>
      </c>
    </row>
    <row r="43" spans="1:7" ht="15" customHeight="1" thickBot="1" x14ac:dyDescent="0.25">
      <c r="A43" s="2"/>
      <c r="B43" s="50" t="s">
        <v>26</v>
      </c>
      <c r="C43" s="69">
        <v>2.5499999999999998</v>
      </c>
      <c r="D43" s="67">
        <v>1.95</v>
      </c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2.4</v>
      </c>
      <c r="D44" s="67">
        <v>3.1</v>
      </c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63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34"/>
      <c r="F53" s="135"/>
      <c r="G53" s="136"/>
    </row>
    <row r="54" spans="1:7" ht="15" x14ac:dyDescent="0.2">
      <c r="B54" s="3" t="s">
        <v>48</v>
      </c>
      <c r="C54" s="12"/>
      <c r="E54" s="140"/>
      <c r="F54" s="141"/>
      <c r="G54" s="142"/>
    </row>
    <row r="55" spans="1:7" ht="15" customHeight="1" x14ac:dyDescent="0.2">
      <c r="B55" s="18" t="s">
        <v>5</v>
      </c>
      <c r="C55" s="37">
        <v>4.3299999999999998E-2</v>
      </c>
      <c r="E55" s="140"/>
      <c r="F55" s="141"/>
      <c r="G55" s="142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cBOYUd64heJpSbcH3s/KP5OH+pa+px/veoyv1yqg5U9Rz/jnN23ysGHFr7VAAD6zvDPWX5jM7GTZvyqAXDNU+A==" saltValue="ZX4pXmIMEUFQJuYTTx2vO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2023-10-10T06:58:17Z</dcterms:modified>
</cp:coreProperties>
</file>