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2956162B-1A7D-42FC-B65F-2996046FEB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27" i="1"/>
  <c r="F31" i="1" l="1"/>
  <c r="F46" i="1" s="1"/>
  <c r="G17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<sst xmlns="http://schemas.openxmlformats.org/spreadsheetml/2006/main" count="75" uniqueCount="65">
  <si>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</si>
  <si>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</si>
  <si>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</si>
  <si>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</si>
  <si>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</si>
  <si>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</si>
  <si>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</si>
  <si>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</si>
  <si>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</si>
  <si>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</si>
  <si>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</si>
  <si>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</si>
  <si>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</si>
  <si>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</si>
  <si>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</si>
  <si>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</si>
  <si>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</si>
  <si>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</si>
  <si>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</si>
  <si>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</si>
  <si>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</si>
  <si>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</si>
  <si>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</si>
  <si>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</si>
  <si>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</si>
  <si>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</si>
  <si>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</si>
  <si>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</si>
  <si>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</si>
  <si>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</si>
  <si>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</si>
  <si>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</si>
  <si>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</si>
  <si>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</si>
  <si>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</si>
  <si>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</si>
  <si>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</si>
  <si>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</si>
  <si>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</si>
  <si>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</si>
  <si>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</si>
  <si>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</si>
  <si>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</si>
  <si>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</si>
  <si>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</si>
  <si>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</si>
  <si>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</si>
  <si>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</si>
  <si>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</si>
  <si>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</si>
  <si>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</si>
  <si>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</si>
  <si>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</si>
  <si>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</si>
  <si>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</si>
  <si>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</si>
  <si>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</si>
  <si>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</si>
  <si>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</si>
  <si>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</si>
  <si>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Verigola</t>
  </si>
  <si>
    <t>TAVOLA</t>
  </si>
  <si>
    <t xml:space="preserve">Schiavon </t>
  </si>
  <si>
    <t>1953 (non confermato)</t>
  </si>
  <si>
    <t>SERENA DAVANZO 2011 Valter  / Biancat Moreno /Attilio Vettor / Giuseppe Fanello  (ex paron Umberto Marcello)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</si>
</sst>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14" fontId="1" fillId="0" borderId="34" xfId="0" applyNumberFormat="1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B1" zoomScaleNormal="100" workbookViewId="0">
      <selection activeCell="C6" sqref="C6:G6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>
        <v>40756</v>
      </c>
      <c r="D2" s="100"/>
      <c r="E2" s="101"/>
      <c r="F2" s="42" t="s">
        <v>50</v>
      </c>
      <c r="G2" s="61">
        <v>1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63</v>
      </c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64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2" t="s">
        <v>61</v>
      </c>
      <c r="D7" s="123"/>
      <c r="E7" s="123"/>
      <c r="F7" s="123"/>
      <c r="G7" s="124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385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6.35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3">
      <c r="A15" s="2"/>
      <c r="B15" s="47" t="s">
        <v>23</v>
      </c>
      <c r="C15" s="65">
        <v>1.65</v>
      </c>
      <c r="D15" s="9"/>
      <c r="F15" s="77"/>
      <c r="G15" s="82"/>
    </row>
    <row r="16" spans="1:7" ht="39" thickBot="1" x14ac:dyDescent="0.3">
      <c r="A16" s="2"/>
      <c r="B16" s="48" t="s">
        <v>42</v>
      </c>
      <c r="C16" s="66">
        <v>5.25</v>
      </c>
      <c r="D16" s="9"/>
      <c r="F16" s="77"/>
      <c r="G16" s="82"/>
    </row>
    <row r="17" spans="1:7" ht="26.4" thickBot="1" x14ac:dyDescent="0.3">
      <c r="A17" s="2"/>
      <c r="B17" s="49" t="s">
        <v>20</v>
      </c>
      <c r="C17" s="65">
        <v>1.1499999999999999</v>
      </c>
      <c r="D17" s="9"/>
      <c r="E17" s="9"/>
      <c r="F17" s="110">
        <f>SUM((C16*C18))*C20</f>
        <v>0</v>
      </c>
      <c r="G17" s="112">
        <f>SUM((F31/3))</f>
        <v>5.2778167617764815</v>
      </c>
    </row>
    <row r="18" spans="1:7" ht="15" customHeight="1" thickBot="1" x14ac:dyDescent="0.3">
      <c r="A18" s="2"/>
      <c r="B18" s="47" t="s">
        <v>25</v>
      </c>
      <c r="C18" s="64"/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/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3">
      <c r="A21" s="2"/>
      <c r="B21" s="50" t="s">
        <v>37</v>
      </c>
      <c r="C21" s="65"/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5">
      <c r="A23" s="2"/>
      <c r="B23" s="23"/>
      <c r="F23" s="93">
        <f>C11*C22</f>
        <v>16.670500000000001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8.3249999999999993</v>
      </c>
      <c r="E25" s="56">
        <f>SUM(((C26+C28)+C29))/2</f>
        <v>8.3249999999999993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5.65</v>
      </c>
      <c r="D26" s="57">
        <f>(C27+C29+C30)/2</f>
        <v>5.2099999999999991</v>
      </c>
      <c r="E26" s="56">
        <f>SUM(((C27+C30)+C29))/2</f>
        <v>5.21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4.3</v>
      </c>
      <c r="D27" s="57">
        <f>(C26+C30+C31)/2</f>
        <v>6.9749999999999996</v>
      </c>
      <c r="E27" s="58">
        <f>SUM(((C31+C26)+C30))/2</f>
        <v>6.9749999999999996</v>
      </c>
      <c r="F27" s="76">
        <f>SQRT((((E25*(E25-C26))*(E25-C28))*(E25-C29)))+SQRT((((E26*(E26-C27))*(E26-C30))*(E26-C29)))</f>
        <v>15.845558481494539</v>
      </c>
      <c r="G27" s="81">
        <f>SQRT((((E27*(E27-C26))*(E27-C30))*(E27-C31)))+SQRT((((E28*(E28-C27))*(E28-C31))*(E28-C28)))</f>
        <v>15.821342089164348</v>
      </c>
    </row>
    <row r="28" spans="1:7" ht="15" customHeight="1" thickBot="1" x14ac:dyDescent="0.3">
      <c r="A28" s="2"/>
      <c r="B28" s="50" t="s">
        <v>3</v>
      </c>
      <c r="C28" s="67">
        <v>6.33</v>
      </c>
      <c r="D28" s="57">
        <f>(C27+C28+C31)/2</f>
        <v>8.7399999999999984</v>
      </c>
      <c r="E28" s="58">
        <f>SUM(((C28+C27)+C31))/2</f>
        <v>8.7399999999999984</v>
      </c>
      <c r="F28" s="77"/>
      <c r="G28" s="82"/>
    </row>
    <row r="29" spans="1:7" ht="15" customHeight="1" thickBot="1" x14ac:dyDescent="0.3">
      <c r="A29" s="2"/>
      <c r="B29" s="50" t="s">
        <v>52</v>
      </c>
      <c r="C29" s="67">
        <v>4.67</v>
      </c>
      <c r="D29" s="59"/>
      <c r="E29" s="58"/>
      <c r="F29" s="77"/>
      <c r="G29" s="83"/>
    </row>
    <row r="30" spans="1:7" ht="15" customHeight="1" thickBot="1" x14ac:dyDescent="0.3">
      <c r="A30" s="2"/>
      <c r="B30" s="50" t="s">
        <v>27</v>
      </c>
      <c r="C30" s="67">
        <v>1.45</v>
      </c>
      <c r="D30" s="59"/>
      <c r="E30" s="59"/>
      <c r="F30" s="84" t="s">
        <v>30</v>
      </c>
      <c r="G30" s="85"/>
    </row>
    <row r="31" spans="1:7" ht="15" customHeight="1" thickBot="1" x14ac:dyDescent="0.35">
      <c r="A31" s="2"/>
      <c r="B31" s="50" t="s">
        <v>53</v>
      </c>
      <c r="C31" s="67">
        <v>6.85</v>
      </c>
      <c r="D31" s="60"/>
      <c r="E31" s="59"/>
      <c r="F31" s="86">
        <f>SUM((F27+G27))/2</f>
        <v>15.833450285329445</v>
      </c>
      <c r="G31" s="85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/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/>
      <c r="D43" s="67"/>
      <c r="E43" s="9"/>
      <c r="F43" s="71"/>
      <c r="G43" s="74"/>
    </row>
    <row r="44" spans="1:7" ht="15" customHeight="1" thickBot="1" x14ac:dyDescent="0.3">
      <c r="A44" s="2"/>
      <c r="B44" s="50" t="s">
        <v>4</v>
      </c>
      <c r="C44" s="69"/>
      <c r="D44" s="67"/>
      <c r="E44" s="9"/>
      <c r="F44" s="72"/>
      <c r="G44" s="75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VERDE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3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5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3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5">
      <c r="A53" s="9"/>
      <c r="B53" s="19"/>
      <c r="C53" s="20"/>
      <c r="D53" s="10"/>
      <c r="E53" s="134"/>
      <c r="F53" s="135"/>
      <c r="G53" s="136"/>
    </row>
    <row r="54" spans="1:7" ht="16.2" x14ac:dyDescent="0.3">
      <c r="B54" s="3" t="s">
        <v>48</v>
      </c>
      <c r="C54" s="12"/>
      <c r="E54" s="140"/>
      <c r="F54" s="141"/>
      <c r="G54" s="142"/>
    </row>
    <row r="55" spans="1:7" ht="15" customHeight="1" x14ac:dyDescent="0.25">
      <c r="B55" s="18" t="s">
        <v>5</v>
      </c>
      <c r="C55" s="37">
        <v>4.3299999999999998E-2</v>
      </c>
      <c r="E55" s="140"/>
      <c r="F55" s="141"/>
      <c r="G55" s="142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rzkBnexux1PEDari3oTNng0QNlO9iGZvFJBsTIwdNnyl5yOqaEGF5oed8pbozID/OSSwesntlpduBGJFjQABKQ==" saltValue="GfkBtxUBedj46c6izgEfQ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2023-12-02T14:53:33Z</dcterms:modified>
</cp:coreProperties>
</file>