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13_ncr:1_{DB14BE28-AF5E-423A-B877-D3E360D1979B}" xr6:coauthVersionLast="47" xr6:coauthVersionMax="47" xr10:uidLastSave="{00000000-0000-0000-0000-000000000000}"/>
  <bookViews>
    <workbookView xWindow="-12" yWindow="312" windowWidth="11424" windowHeight="12048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F35" i="1" s="1"/>
  <c r="E34" i="1"/>
  <c r="E35" i="1"/>
  <c r="E36" i="1"/>
  <c r="E38" i="1"/>
  <c r="E42" i="1"/>
  <c r="G42" i="1" s="1"/>
  <c r="G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<sst xmlns="http://schemas.openxmlformats.org/spreadsheetml/2006/main" count="76" uniqueCount="66">
  <si>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</si>
  <si>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</si>
  <si>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</si>
  <si>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</si>
  <si>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</si>
  <si>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</si>
  <si>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</si>
  <si>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</si>
  <si>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</si>
  <si>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</si>
  <si>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</si>
  <si>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</si>
  <si>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</si>
  <si>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</si>
  <si>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</si>
  <si>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</si>
  <si>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</si>
  <si>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</si>
  <si>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</si>
  <si>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</si>
  <si>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</si>
  <si>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</si>
  <si>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</si>
  <si>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</si>
  <si>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</si>
  <si>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</si>
  <si>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</si>
  <si>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</si>
  <si>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</si>
  <si>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</si>
  <si>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</si>
  <si>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</si>
  <si>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</si>
  <si>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</si>
  <si>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</si>
  <si>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</si>
  <si>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</si>
  <si>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</si>
  <si>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</si>
  <si>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</si>
  <si>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</si>
  <si>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</si>
  <si>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</si>
  <si>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</si>
  <si>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</si>
  <si>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</si>
  <si>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</si>
  <si>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</si>
  <si>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</si>
  <si>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</si>
  <si>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</si>
  <si>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</si>
  <si>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</si>
  <si>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</si>
  <si>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</si>
  <si>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</si>
  <si>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</si>
  <si>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</si>
  <si>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</si>
  <si>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</si>
  <si>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NICOIACO</t>
  </si>
  <si>
    <t>MARCO PAJER</t>
  </si>
  <si>
    <t>PIERO MENETTO - PELETTRINA</t>
  </si>
  <si>
    <t>Pagnacco - De Marchi - Signora</t>
  </si>
  <si>
    <t>2001</t>
  </si>
  <si>
    <t>fondo e fianchi compensato marino / coperta larice e mogano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</si>
</sst>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8" sqref="C8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>
        <v>40251</v>
      </c>
      <c r="D2" s="100"/>
      <c r="E2" s="101"/>
      <c r="F2" s="42" t="s">
        <v>50</v>
      </c>
      <c r="G2" s="61">
        <v>168</v>
      </c>
    </row>
    <row r="3" spans="1:7" ht="18" customHeight="1" thickBot="1" x14ac:dyDescent="0.3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 t="s">
        <v>64</v>
      </c>
    </row>
    <row r="4" spans="1:7" ht="18" customHeight="1" thickBot="1" x14ac:dyDescent="0.3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 t="s">
        <v>62</v>
      </c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4" t="s">
        <v>65</v>
      </c>
      <c r="D7" s="125"/>
      <c r="E7" s="125"/>
      <c r="F7" s="125"/>
      <c r="G7" s="126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516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6.94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3">
      <c r="A15" s="2"/>
      <c r="B15" s="47" t="s">
        <v>23</v>
      </c>
      <c r="C15" s="65">
        <v>1.94</v>
      </c>
      <c r="D15" s="9"/>
      <c r="F15" s="121"/>
      <c r="G15" s="123"/>
    </row>
    <row r="16" spans="1:7" ht="39" thickBot="1" x14ac:dyDescent="0.3">
      <c r="A16" s="2"/>
      <c r="B16" s="48" t="s">
        <v>42</v>
      </c>
      <c r="C16" s="66">
        <v>5.58</v>
      </c>
      <c r="D16" s="9"/>
      <c r="F16" s="121"/>
      <c r="G16" s="123"/>
    </row>
    <row r="17" spans="1:7" ht="26.4" thickBot="1" x14ac:dyDescent="0.3">
      <c r="A17" s="2"/>
      <c r="B17" s="49" t="s">
        <v>20</v>
      </c>
      <c r="C17" s="65">
        <v>0</v>
      </c>
      <c r="D17" s="9"/>
      <c r="E17" s="9"/>
      <c r="F17" s="110">
        <f>SUM((C16*C18))*C20</f>
        <v>21.929400000000001</v>
      </c>
      <c r="G17" s="112">
        <f>SUM((F31/3))</f>
        <v>7.7384995874809723</v>
      </c>
    </row>
    <row r="18" spans="1:7" ht="15" customHeight="1" thickBot="1" x14ac:dyDescent="0.3">
      <c r="A18" s="2"/>
      <c r="B18" s="47" t="s">
        <v>25</v>
      </c>
      <c r="C18" s="64">
        <v>1.31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22.587282000000002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5">
      <c r="A23" s="2"/>
      <c r="B23" s="23"/>
      <c r="F23" s="93">
        <f>C11*C22</f>
        <v>22.3428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10.025</v>
      </c>
      <c r="E25" s="56">
        <f>SUM(((C26+C28)+C29))/2</f>
        <v>10.025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6.52</v>
      </c>
      <c r="D26" s="57">
        <f>(C27+C29+C30)/2</f>
        <v>6.6050000000000004</v>
      </c>
      <c r="E26" s="56">
        <f>SUM(((C27+C30)+C29))/2</f>
        <v>6.6050000000000004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5.41</v>
      </c>
      <c r="D27" s="57">
        <f>(C26+C30+C31)/2</f>
        <v>7.9799999999999995</v>
      </c>
      <c r="E27" s="58">
        <f>SUM(((C31+C26)+C30))/2</f>
        <v>7.9799999999999995</v>
      </c>
      <c r="F27" s="133">
        <f>SQRT((((E25*(E25-C26))*(E25-C28))*(E25-C29)))+SQRT((((E26*(E26-C27))*(E26-C30))*(E26-C29)))</f>
        <v>23.284339065694986</v>
      </c>
      <c r="G27" s="137">
        <f>SQRT((((E27*(E27-C26))*(E27-C30))*(E27-C31)))+SQRT((((E28*(E28-C27))*(E28-C31))*(E28-C28)))</f>
        <v>23.146658459190846</v>
      </c>
    </row>
    <row r="28" spans="1:7" ht="15" customHeight="1" thickBot="1" x14ac:dyDescent="0.3">
      <c r="A28" s="2"/>
      <c r="B28" s="50" t="s">
        <v>3</v>
      </c>
      <c r="C28" s="67">
        <v>7.41</v>
      </c>
      <c r="D28" s="57">
        <f>(C27+C28+C31)/2</f>
        <v>10.29</v>
      </c>
      <c r="E28" s="58">
        <f>SUM(((C28+C27)+C31))/2</f>
        <v>10.29</v>
      </c>
      <c r="F28" s="121"/>
      <c r="G28" s="123"/>
    </row>
    <row r="29" spans="1:7" ht="15" customHeight="1" thickBot="1" x14ac:dyDescent="0.3">
      <c r="A29" s="2"/>
      <c r="B29" s="50" t="s">
        <v>52</v>
      </c>
      <c r="C29" s="67">
        <v>6.12</v>
      </c>
      <c r="D29" s="59"/>
      <c r="E29" s="58"/>
      <c r="F29" s="121"/>
      <c r="G29" s="138"/>
    </row>
    <row r="30" spans="1:7" ht="15" customHeight="1" thickBot="1" x14ac:dyDescent="0.3">
      <c r="A30" s="2"/>
      <c r="B30" s="50" t="s">
        <v>27</v>
      </c>
      <c r="C30" s="67">
        <v>1.68</v>
      </c>
      <c r="D30" s="59"/>
      <c r="E30" s="59"/>
      <c r="F30" s="139" t="s">
        <v>30</v>
      </c>
      <c r="G30" s="140"/>
    </row>
    <row r="31" spans="1:7" ht="15" customHeight="1" thickBot="1" x14ac:dyDescent="0.35">
      <c r="A31" s="2"/>
      <c r="B31" s="50" t="s">
        <v>53</v>
      </c>
      <c r="C31" s="67">
        <v>7.76</v>
      </c>
      <c r="D31" s="60"/>
      <c r="E31" s="59"/>
      <c r="F31" s="141">
        <f>SUM((F27+G27))/2</f>
        <v>23.215498762442916</v>
      </c>
      <c r="G31" s="140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>
        <v>0</v>
      </c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>
        <v>0</v>
      </c>
      <c r="D36" s="59"/>
      <c r="E36" s="56">
        <f>SUM(((C35+C39)+C36))/2</f>
        <v>0</v>
      </c>
      <c r="F36" s="121"/>
      <c r="G36" s="123"/>
    </row>
    <row r="37" spans="1:7" ht="15" customHeight="1" thickBot="1" x14ac:dyDescent="0.3">
      <c r="A37" s="2"/>
      <c r="B37" s="50" t="s">
        <v>52</v>
      </c>
      <c r="C37" s="68">
        <v>0</v>
      </c>
      <c r="D37" s="59"/>
      <c r="E37" s="58"/>
      <c r="F37" s="121"/>
      <c r="G37" s="138"/>
    </row>
    <row r="38" spans="1:7" ht="15" customHeight="1" thickBot="1" x14ac:dyDescent="0.3">
      <c r="A38" s="2"/>
      <c r="B38" s="50" t="s">
        <v>27</v>
      </c>
      <c r="C38" s="68">
        <v>0</v>
      </c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5">
      <c r="A39" s="2"/>
      <c r="B39" s="50" t="s">
        <v>53</v>
      </c>
      <c r="C39" s="68">
        <v>0</v>
      </c>
      <c r="D39" s="9"/>
      <c r="E39" s="9"/>
      <c r="F39" s="145">
        <f>SUM((F35+G35))/2</f>
        <v>0</v>
      </c>
      <c r="G39" s="140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0</v>
      </c>
      <c r="D42" s="67">
        <v>0</v>
      </c>
      <c r="E42" s="22">
        <f>SUM(((D42+D43)+D44))/2</f>
        <v>0</v>
      </c>
      <c r="F42" s="127">
        <f>SQRT((((E41*(E41-C42))*(E41-C43))*(E41-C44)))</f>
        <v>0</v>
      </c>
      <c r="G42" s="130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0</v>
      </c>
      <c r="D43" s="67">
        <v>0</v>
      </c>
      <c r="E43" s="9"/>
      <c r="F43" s="128"/>
      <c r="G43" s="131"/>
    </row>
    <row r="44" spans="1:7" ht="15" customHeight="1" thickBot="1" x14ac:dyDescent="0.3">
      <c r="A44" s="2"/>
      <c r="B44" s="50" t="s">
        <v>4</v>
      </c>
      <c r="C44" s="69">
        <v>0</v>
      </c>
      <c r="D44" s="67">
        <v>0</v>
      </c>
      <c r="E44" s="9"/>
      <c r="F44" s="129"/>
      <c r="G44" s="132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BLU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3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5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3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5">
      <c r="A53" s="9"/>
      <c r="B53" s="19"/>
      <c r="C53" s="20"/>
      <c r="D53" s="10"/>
      <c r="E53" s="79"/>
      <c r="F53" s="80"/>
      <c r="G53" s="81"/>
    </row>
    <row r="54" spans="1:7" ht="16.2" x14ac:dyDescent="0.3">
      <c r="B54" s="3" t="s">
        <v>48</v>
      </c>
      <c r="C54" s="12"/>
      <c r="E54" s="85" t="s">
        <v>63</v>
      </c>
      <c r="F54" s="86"/>
      <c r="G54" s="87"/>
    </row>
    <row r="55" spans="1:7" ht="15" customHeight="1" x14ac:dyDescent="0.25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OqoKZyGDqL8fLur3wq+ReNgqhWwbxRO++BBSoWc1onB//POwVrSM+xzTgmvHMeEbyFLMZgwQZ+cZlUHx8/7FfQ==" saltValue="z/fdQqPZ2daBv+QkVoEpCw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2023-12-02T09:55:28Z</dcterms:modified>
</cp:coreProperties>
</file>