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983B2D8B-F0B4-477F-BDB6-7FD1956242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5" i="1"/>
  <c r="E36" i="1"/>
  <c r="E38" i="1"/>
  <c r="E42" i="1"/>
  <c r="G42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<sst xmlns="http://schemas.openxmlformats.org/spreadsheetml/2006/main" count="75" uniqueCount="65">
  <si>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</si>
  <si>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</si>
  <si>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</si>
  <si>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</si>
  <si>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</si>
  <si>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</si>
  <si>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</si>
  <si>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</si>
  <si>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</si>
  <si>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</si>
  <si>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</si>
  <si>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</si>
  <si>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</si>
  <si>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</si>
  <si>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</si>
  <si>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</si>
  <si>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</si>
  <si>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</si>
  <si>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</si>
  <si>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</si>
  <si>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</si>
  <si>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</si>
  <si>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</si>
  <si>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</si>
  <si>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</si>
  <si>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</si>
  <si>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</si>
  <si>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</si>
  <si>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</si>
  <si>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</si>
  <si>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</si>
  <si>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</si>
  <si>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</si>
  <si>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</si>
  <si>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</si>
  <si>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</si>
  <si>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</si>
  <si>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</si>
  <si>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</si>
  <si>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</si>
  <si>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</si>
  <si>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</si>
  <si>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</si>
  <si>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</si>
  <si>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</si>
  <si>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</si>
  <si>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</si>
  <si>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</si>
  <si>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</si>
  <si>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</si>
  <si>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</si>
  <si>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</si>
  <si>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</si>
  <si>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</si>
  <si>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</si>
  <si>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</si>
  <si>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</si>
  <si>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</si>
  <si>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</si>
  <si>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</si>
  <si>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RONDINE</t>
  </si>
  <si>
    <t>Amadi - Burano</t>
  </si>
  <si>
    <t>Martin Weigert dal 2008 (2° paron Ugo Carlon dal 2004 / 1° paron Gasparini )</t>
  </si>
  <si>
    <t>1975</t>
  </si>
  <si>
    <t>MISURAZIONE VELE MARCO BEVILACQUA 02/12/2023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</si>
</sst>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25" zoomScale="70" zoomScaleNormal="70" workbookViewId="0">
      <selection activeCell="E50" sqref="E50:G50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45262</v>
      </c>
      <c r="D2" s="100"/>
      <c r="E2" s="101"/>
      <c r="F2" s="42" t="s">
        <v>50</v>
      </c>
      <c r="G2" s="61">
        <v>167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63</v>
      </c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6.42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1.68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5.22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18.4788</v>
      </c>
      <c r="G17" s="112">
        <f>SUM((F31/3))</f>
        <v>4.9473597290530513</v>
      </c>
    </row>
    <row r="18" spans="1:7" ht="15" customHeight="1" thickBot="1" x14ac:dyDescent="0.3">
      <c r="A18" s="2"/>
      <c r="B18" s="47" t="s">
        <v>25</v>
      </c>
      <c r="C18" s="64">
        <v>1.18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19.033163999999999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7.6749999999999989</v>
      </c>
      <c r="E25" s="56">
        <f>SUM(((C26+C28)+C29))/2</f>
        <v>7.6749999999999989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5.13</v>
      </c>
      <c r="D26" s="57">
        <f>(C27+C29+C30)/2</f>
        <v>5.67</v>
      </c>
      <c r="E26" s="56">
        <f>SUM(((C27+C30)+C29))/2</f>
        <v>5.67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4.54</v>
      </c>
      <c r="D27" s="57">
        <f>(C26+C30+C31)/2</f>
        <v>6.3450000000000006</v>
      </c>
      <c r="E27" s="58">
        <f>SUM(((C31+C26)+C30))/2</f>
        <v>6.3449999999999998</v>
      </c>
      <c r="F27" s="133">
        <f>SQRT((((E25*(E25-C26))*(E25-C28))*(E25-C29)))+SQRT((((E26*(E26-C27))*(E26-C30))*(E26-C29)))</f>
        <v>14.830173938775673</v>
      </c>
      <c r="G27" s="137">
        <f>SQRT((((E27*(E27-C26))*(E27-C30))*(E27-C31)))+SQRT((((E28*(E28-C27))*(E28-C31))*(E28-C28)))</f>
        <v>14.853984435542635</v>
      </c>
    </row>
    <row r="28" spans="1:7" ht="15" customHeight="1" thickBot="1" x14ac:dyDescent="0.3">
      <c r="A28" s="2"/>
      <c r="B28" s="50" t="s">
        <v>3</v>
      </c>
      <c r="C28" s="67">
        <v>5.0199999999999996</v>
      </c>
      <c r="D28" s="57">
        <f>(C27+C28+C31)/2</f>
        <v>7.76</v>
      </c>
      <c r="E28" s="58">
        <f>SUM(((C28+C27)+C31))/2</f>
        <v>7.76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5.2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1.6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5.96</v>
      </c>
      <c r="D31" s="60"/>
      <c r="E31" s="59"/>
      <c r="F31" s="141">
        <f>SUM((F27+G27))/2</f>
        <v>14.842079187159154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>
        <v>0</v>
      </c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>
        <v>0</v>
      </c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>
        <v>0</v>
      </c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5">
      <c r="A53" s="9"/>
      <c r="B53" s="19"/>
      <c r="C53" s="20"/>
      <c r="D53" s="10"/>
      <c r="E53" s="85" t="s">
        <v>64</v>
      </c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8bLj2xtmsSh7Uj6kpayanGgEGRtTApL34M/T7qAkhAlQAI+rGBDkReyYLwZqGu+Nb89684LfViZuFKY3myrERg==" saltValue="lsgZhJFJG6yNjdnoi0OBC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2023-11-14T14:42:01Z</cp:lastPrinted>
  <dcterms:created xsi:type="dcterms:W3CDTF">2012-02-29T09:32:38Z</dcterms:created>
  <dcterms:modified xsi:type="dcterms:W3CDTF">2023-12-02T15:34:31Z</dcterms:modified>
</cp:coreProperties>
</file>