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3142CADA-D67E-4625-905C-5E050B0A16F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<sst xmlns="http://schemas.openxmlformats.org/spreadsheetml/2006/main" count="71" uniqueCount="61">
  <si>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</si>
  <si>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</si>
  <si>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</si>
  <si>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</si>
  <si>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</si>
  <si>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</si>
  <si>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</si>
  <si>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</si>
  <si>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</si>
  <si>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</si>
  <si>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</si>
  <si>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</si>
  <si>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</si>
  <si>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</si>
  <si>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</si>
  <si>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</si>
  <si>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</si>
  <si>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</si>
  <si>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</si>
  <si>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</si>
  <si>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</si>
  <si>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</si>
  <si>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</si>
  <si>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</si>
  <si>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</si>
  <si>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</si>
  <si>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</si>
  <si>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</si>
  <si>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</si>
  <si>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</si>
  <si>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</si>
  <si>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</si>
  <si>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</si>
  <si>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</si>
  <si>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</si>
  <si>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</si>
  <si>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</si>
  <si>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</si>
  <si>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</si>
  <si>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</si>
  <si>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</si>
  <si>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</si>
  <si>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</si>
  <si>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</si>
  <si>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</si>
  <si>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</si>
  <si>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</si>
  <si>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</si>
  <si>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</si>
  <si>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</si>
  <si>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</si>
  <si>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</si>
  <si>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</si>
  <si>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</si>
  <si>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</si>
  <si>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</si>
  <si>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</si>
  <si>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</si>
  <si>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</si>
  <si>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</si>
  <si>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ANOMINA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</si>
</sst>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C19" sqref="C19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/>
      <c r="D2" s="100"/>
      <c r="E2" s="101"/>
      <c r="F2" s="42" t="s">
        <v>50</v>
      </c>
      <c r="G2" s="61">
        <v>149</v>
      </c>
    </row>
    <row r="3" spans="1:7" ht="18" customHeight="1" thickBot="1" x14ac:dyDescent="0.25">
      <c r="A3" s="2"/>
      <c r="B3" s="15" t="s">
        <v>22</v>
      </c>
      <c r="C3" s="102" t="s">
        <v>55</v>
      </c>
      <c r="D3" s="103"/>
      <c r="E3" s="103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4" t="s">
        <v>60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/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/>
      <c r="D6" s="118"/>
      <c r="E6" s="118"/>
      <c r="F6" s="118"/>
      <c r="G6" s="119"/>
    </row>
    <row r="7" spans="1:7" ht="18" customHeight="1" thickBot="1" x14ac:dyDescent="0.25">
      <c r="A7" s="2"/>
      <c r="B7" s="45" t="s">
        <v>54</v>
      </c>
      <c r="C7" s="122"/>
      <c r="D7" s="123"/>
      <c r="E7" s="123"/>
      <c r="F7" s="123"/>
      <c r="G7" s="124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6.6</v>
      </c>
      <c r="D14" s="9"/>
      <c r="E14" s="9"/>
      <c r="F14" s="120" t="s">
        <v>35</v>
      </c>
      <c r="G14" s="121" t="s">
        <v>12</v>
      </c>
    </row>
    <row r="15" spans="1:7" ht="15" customHeight="1" thickBot="1" x14ac:dyDescent="0.25">
      <c r="A15" s="2"/>
      <c r="B15" s="47" t="s">
        <v>23</v>
      </c>
      <c r="C15" s="65">
        <v>1.72</v>
      </c>
      <c r="D15" s="9"/>
      <c r="F15" s="77"/>
      <c r="G15" s="82"/>
    </row>
    <row r="16" spans="1:7" ht="39" thickBot="1" x14ac:dyDescent="0.25">
      <c r="A16" s="2"/>
      <c r="B16" s="48" t="s">
        <v>42</v>
      </c>
      <c r="C16" s="66">
        <v>0</v>
      </c>
      <c r="D16" s="9"/>
      <c r="F16" s="77"/>
      <c r="G16" s="82"/>
    </row>
    <row r="17" spans="1:7" ht="26.25" thickBot="1" x14ac:dyDescent="0.25">
      <c r="A17" s="2"/>
      <c r="B17" s="49" t="s">
        <v>20</v>
      </c>
      <c r="C17" s="65">
        <v>5.32</v>
      </c>
      <c r="D17" s="9"/>
      <c r="E17" s="9"/>
      <c r="F17" s="110">
        <f>SUM((C16*C18))*C20</f>
        <v>0</v>
      </c>
      <c r="G17" s="112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1.25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2" t="s">
        <v>45</v>
      </c>
      <c r="G20" s="90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5">
        <f>SUM(((F17*3)/100))+F17</f>
        <v>0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2" t="s">
        <v>44</v>
      </c>
      <c r="G22" s="90"/>
    </row>
    <row r="23" spans="1:7" ht="15" customHeight="1" x14ac:dyDescent="0.2">
      <c r="A23" s="2"/>
      <c r="B23" s="23"/>
      <c r="F23" s="93">
        <f>C11*C22</f>
        <v>0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76">
        <f>SQRT((((E25*(E25-C26))*(E25-C28))*(E25-C29)))+SQRT((((E26*(E26-C27))*(E26-C30))*(E26-C29)))</f>
        <v>0</v>
      </c>
      <c r="G27" s="81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77"/>
      <c r="G28" s="82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77"/>
      <c r="G29" s="83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84" t="s">
        <v>30</v>
      </c>
      <c r="G30" s="85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86">
        <f>SUM((F27+G27))/2</f>
        <v>0</v>
      </c>
      <c r="G31" s="85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87">
        <f>SQRT((((E33*(E33-C34))*(E33-C36))*(E33-C37)))+SQRT((((E34*(E34-C35))*(E34-C38))*(E34-C37)))</f>
        <v>0</v>
      </c>
      <c r="G35" s="88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77"/>
      <c r="G36" s="82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77"/>
      <c r="G37" s="83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89" t="s">
        <v>40</v>
      </c>
      <c r="G38" s="90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91">
        <f>SUM((F35+G35))/2</f>
        <v>0</v>
      </c>
      <c r="G39" s="85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70">
        <f>SQRT((((E41*(E41-C42))*(E41-C43))*(E41-C44)))</f>
        <v>0</v>
      </c>
      <c r="G42" s="73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71"/>
      <c r="G43" s="74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72"/>
      <c r="G44" s="75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78" t="s">
        <v>38</v>
      </c>
      <c r="F49" s="79"/>
      <c r="G49" s="80"/>
    </row>
    <row r="50" spans="1:7" ht="15" customHeight="1" x14ac:dyDescent="0.2">
      <c r="A50" s="2"/>
      <c r="B50" s="18" t="s">
        <v>5</v>
      </c>
      <c r="C50" s="36">
        <v>3</v>
      </c>
      <c r="D50" s="9"/>
      <c r="E50" s="131"/>
      <c r="F50" s="132"/>
      <c r="G50" s="133"/>
    </row>
    <row r="51" spans="1:7" ht="15" customHeight="1" x14ac:dyDescent="0.2">
      <c r="A51" s="2"/>
      <c r="B51" s="17" t="s">
        <v>33</v>
      </c>
      <c r="C51" s="36">
        <v>3.1</v>
      </c>
      <c r="D51" s="9"/>
      <c r="E51" s="134"/>
      <c r="F51" s="135"/>
      <c r="G51" s="136"/>
    </row>
    <row r="52" spans="1:7" ht="15" customHeight="1" x14ac:dyDescent="0.2">
      <c r="A52" s="2"/>
      <c r="B52" s="17" t="s">
        <v>16</v>
      </c>
      <c r="C52" s="36">
        <v>3.25</v>
      </c>
      <c r="D52" s="10"/>
      <c r="E52" s="137"/>
      <c r="F52" s="138"/>
      <c r="G52" s="139"/>
    </row>
    <row r="53" spans="1:7" ht="15" customHeight="1" x14ac:dyDescent="0.2">
      <c r="A53" s="9"/>
      <c r="B53" s="19"/>
      <c r="C53" s="20"/>
      <c r="D53" s="10"/>
      <c r="E53" s="140"/>
      <c r="F53" s="141"/>
      <c r="G53" s="142"/>
    </row>
    <row r="54" spans="1:7" ht="15" x14ac:dyDescent="0.2">
      <c r="B54" s="3" t="s">
        <v>48</v>
      </c>
      <c r="C54" s="12"/>
      <c r="E54" s="143"/>
      <c r="F54" s="144"/>
      <c r="G54" s="145"/>
    </row>
    <row r="55" spans="1:7" ht="15" customHeight="1" x14ac:dyDescent="0.2">
      <c r="B55" s="18" t="s">
        <v>5</v>
      </c>
      <c r="C55" s="37">
        <v>4.3299999999999998E-2</v>
      </c>
      <c r="E55" s="143"/>
      <c r="F55" s="144"/>
      <c r="G55" s="145"/>
    </row>
    <row r="56" spans="1:7" ht="15" customHeight="1" x14ac:dyDescent="0.2">
      <c r="B56" s="17" t="s">
        <v>33</v>
      </c>
      <c r="C56" s="37">
        <v>4.41E-2</v>
      </c>
      <c r="E56" s="125"/>
      <c r="F56" s="126"/>
      <c r="G56" s="127"/>
    </row>
    <row r="57" spans="1:7" ht="15" customHeight="1" x14ac:dyDescent="0.2">
      <c r="B57" s="21" t="s">
        <v>16</v>
      </c>
      <c r="C57" s="38">
        <v>2.6800000000000001E-2</v>
      </c>
      <c r="D57" s="11"/>
      <c r="E57" s="128"/>
      <c r="F57" s="129"/>
      <c r="G57" s="130"/>
    </row>
  </sheetData>
  <sheetProtection algorithmName="SHA-512" hashValue="YGqe3YxxzBYckSGsR/xzC2Ij0+CchtCc4TkQgWWOiN9wkFipp1IxG6pTIJAQ6TYFoZgd4PvvCqQAe8Sxq7dhQQ==" saltValue="1RsiDA3dXZGLGl6X+ZmkvQ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2023-11-14T14:38:10Z</dcterms:modified>
</cp:coreProperties>
</file>